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tabRatio="319" activeTab="3"/>
  </bookViews>
  <sheets>
    <sheet name="博士班" sheetId="1" r:id="rId1"/>
    <sheet name="碩士班" sheetId="2" r:id="rId2"/>
    <sheet name="學士班" sheetId="3" r:id="rId3"/>
    <sheet name="學院" sheetId="4" r:id="rId4"/>
  </sheets>
  <definedNames>
    <definedName name="_xlnm.Print_Area" localSheetId="1">'碩士班'!$A$1:$S$97</definedName>
    <definedName name="_xlnm.Print_Area" localSheetId="2">'學士班'!$A$1:$Y$44</definedName>
    <definedName name="學生學籍基本資料">#REF!</definedName>
  </definedNames>
  <calcPr fullCalcOnLoad="1"/>
</workbook>
</file>

<file path=xl/sharedStrings.xml><?xml version="1.0" encoding="utf-8"?>
<sst xmlns="http://schemas.openxmlformats.org/spreadsheetml/2006/main" count="647" uniqueCount="133">
  <si>
    <t>音樂學系</t>
  </si>
  <si>
    <t>音樂學院</t>
  </si>
  <si>
    <t>傳統音樂學系</t>
  </si>
  <si>
    <t>劇場設計學系</t>
  </si>
  <si>
    <t>戲劇學院</t>
  </si>
  <si>
    <t>建築與古蹟保存研究所</t>
  </si>
  <si>
    <t>文化資源學院</t>
  </si>
  <si>
    <t>傳統藝術研究所</t>
  </si>
  <si>
    <t>音樂學系碩士在職專班</t>
  </si>
  <si>
    <t>美術學系碩士在職專班</t>
  </si>
  <si>
    <t>劇場設計學系碩士班</t>
  </si>
  <si>
    <t>舞蹈學院</t>
  </si>
  <si>
    <t>美術學系</t>
  </si>
  <si>
    <t>音樂學系碩士班</t>
  </si>
  <si>
    <t>管絃與擊樂研究所碩士班</t>
  </si>
  <si>
    <t>戲劇學系</t>
  </si>
  <si>
    <t>藝術與人文教學碩士學位班</t>
  </si>
  <si>
    <t>舞蹈表演創作研究所</t>
  </si>
  <si>
    <t>藝術行政與管理研究所碩士班</t>
  </si>
  <si>
    <t>劇本創作研究所</t>
  </si>
  <si>
    <t>劇場藝術研究所</t>
  </si>
  <si>
    <t>美術學系美術創作碩士班</t>
  </si>
  <si>
    <t>戲劇學系碩士班</t>
  </si>
  <si>
    <t>舞蹈學系七年一貫制</t>
  </si>
  <si>
    <t>美術史研究所</t>
  </si>
  <si>
    <t>音樂學研究所碩士班</t>
  </si>
  <si>
    <t>舞蹈理論研究所</t>
  </si>
  <si>
    <t>博物館研究所碩士班</t>
  </si>
  <si>
    <t>傳統音樂學系碩士班</t>
  </si>
  <si>
    <t>藝術跨域研究所</t>
  </si>
  <si>
    <t>藝術與人文教育研究所</t>
  </si>
  <si>
    <t>總計</t>
  </si>
  <si>
    <t>戲劇學系博士班</t>
  </si>
  <si>
    <t>音樂學系博士班</t>
  </si>
  <si>
    <t>電影創作學系</t>
  </si>
  <si>
    <t>新媒體藝術學系</t>
  </si>
  <si>
    <t>音樂學系</t>
  </si>
  <si>
    <r>
      <t>國立臺北藝術大學</t>
    </r>
    <r>
      <rPr>
        <b/>
        <sz val="12"/>
        <rFont val="Times New Roman"/>
        <family val="1"/>
      </rPr>
      <t>99</t>
    </r>
    <r>
      <rPr>
        <b/>
        <sz val="12"/>
        <rFont val="細明體"/>
        <family val="3"/>
      </rPr>
      <t>學年度第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學期學士班在籍生學生人數統計表</t>
    </r>
  </si>
  <si>
    <r>
      <t xml:space="preserve">            </t>
    </r>
    <r>
      <rPr>
        <sz val="9"/>
        <rFont val="細明體"/>
        <family val="3"/>
      </rPr>
      <t>年級
系所名稱</t>
    </r>
  </si>
  <si>
    <t>一年級</t>
  </si>
  <si>
    <t>二年級</t>
  </si>
  <si>
    <t>三年級</t>
  </si>
  <si>
    <t>四年級</t>
  </si>
  <si>
    <t>五年級</t>
  </si>
  <si>
    <t>六年級</t>
  </si>
  <si>
    <t>七年級</t>
  </si>
  <si>
    <t>總計</t>
  </si>
  <si>
    <t>男</t>
  </si>
  <si>
    <t>女</t>
  </si>
  <si>
    <t>小計</t>
  </si>
  <si>
    <t>合計</t>
  </si>
  <si>
    <r>
      <t>大學部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不含七年一貫制</t>
    </r>
    <r>
      <rPr>
        <sz val="9"/>
        <rFont val="Times New Roman"/>
        <family val="1"/>
      </rPr>
      <t>1~3</t>
    </r>
    <r>
      <rPr>
        <sz val="9"/>
        <rFont val="細明體"/>
        <family val="3"/>
      </rPr>
      <t>年級</t>
    </r>
    <r>
      <rPr>
        <sz val="9"/>
        <rFont val="Times New Roman"/>
        <family val="1"/>
      </rPr>
      <t>)</t>
    </r>
  </si>
  <si>
    <r>
      <t>國立臺北藝術大學</t>
    </r>
    <r>
      <rPr>
        <b/>
        <sz val="12"/>
        <rFont val="Times New Roman"/>
        <family val="1"/>
      </rPr>
      <t>99</t>
    </r>
    <r>
      <rPr>
        <b/>
        <sz val="12"/>
        <rFont val="細明體"/>
        <family val="3"/>
      </rPr>
      <t>學年度第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學期學士班在校生學生人數統計表</t>
    </r>
  </si>
  <si>
    <r>
      <t xml:space="preserve">               </t>
    </r>
    <r>
      <rPr>
        <sz val="9"/>
        <rFont val="細明體"/>
        <family val="3"/>
      </rPr>
      <t>年級
系所名稱</t>
    </r>
  </si>
  <si>
    <r>
      <t>國立臺北藝術大學</t>
    </r>
    <r>
      <rPr>
        <b/>
        <sz val="12"/>
        <rFont val="Times New Roman"/>
        <family val="1"/>
      </rPr>
      <t>99</t>
    </r>
    <r>
      <rPr>
        <b/>
        <sz val="12"/>
        <rFont val="細明體"/>
        <family val="3"/>
      </rPr>
      <t>學年度第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學期學士班休學生人數統計表</t>
    </r>
  </si>
  <si>
    <r>
      <t xml:space="preserve">              </t>
    </r>
    <r>
      <rPr>
        <sz val="9"/>
        <rFont val="細明體"/>
        <family val="3"/>
      </rPr>
      <t>年級
系所名稱</t>
    </r>
  </si>
  <si>
    <r>
      <t>備註：本表另公告於本校教務處網頁</t>
    </r>
    <r>
      <rPr>
        <sz val="10"/>
        <rFont val="Times New Roman"/>
        <family val="1"/>
      </rPr>
      <t>\</t>
    </r>
    <r>
      <rPr>
        <sz val="10"/>
        <rFont val="細明體"/>
        <family val="3"/>
      </rPr>
      <t>學生人數表項下</t>
    </r>
  </si>
  <si>
    <r>
      <t>國立臺北藝術大學</t>
    </r>
    <r>
      <rPr>
        <b/>
        <sz val="14"/>
        <rFont val="Times New Roman"/>
        <family val="1"/>
      </rPr>
      <t>99</t>
    </r>
    <r>
      <rPr>
        <b/>
        <sz val="14"/>
        <rFont val="新細明體"/>
        <family val="1"/>
      </rPr>
      <t>學年度第</t>
    </r>
    <r>
      <rPr>
        <b/>
        <sz val="14"/>
        <rFont val="Times New Roman"/>
        <family val="1"/>
      </rPr>
      <t>1</t>
    </r>
    <r>
      <rPr>
        <b/>
        <sz val="14"/>
        <rFont val="新細明體"/>
        <family val="1"/>
      </rPr>
      <t>學期各學院在籍生學生人數統計表</t>
    </r>
  </si>
  <si>
    <t>一年級</t>
  </si>
  <si>
    <t>二年級</t>
  </si>
  <si>
    <t>三年級</t>
  </si>
  <si>
    <t>四年級</t>
  </si>
  <si>
    <t>五年級</t>
  </si>
  <si>
    <t>六年級</t>
  </si>
  <si>
    <t>七年級</t>
  </si>
  <si>
    <t>總計</t>
  </si>
  <si>
    <t>男</t>
  </si>
  <si>
    <t>女</t>
  </si>
  <si>
    <t>小計</t>
  </si>
  <si>
    <t>合計</t>
  </si>
  <si>
    <r>
      <t>國立臺北藝術大學</t>
    </r>
    <r>
      <rPr>
        <b/>
        <sz val="14"/>
        <rFont val="Times New Roman"/>
        <family val="1"/>
      </rPr>
      <t>99</t>
    </r>
    <r>
      <rPr>
        <b/>
        <sz val="14"/>
        <rFont val="新細明體"/>
        <family val="1"/>
      </rPr>
      <t>學年度第</t>
    </r>
    <r>
      <rPr>
        <b/>
        <sz val="14"/>
        <rFont val="Times New Roman"/>
        <family val="1"/>
      </rPr>
      <t>1</t>
    </r>
    <r>
      <rPr>
        <b/>
        <sz val="14"/>
        <rFont val="新細明體"/>
        <family val="1"/>
      </rPr>
      <t>學期各學院在校生學生人數統計表</t>
    </r>
  </si>
  <si>
    <r>
      <t xml:space="preserve">                                                                      </t>
    </r>
    <r>
      <rPr>
        <sz val="9"/>
        <rFont val="新細明體"/>
        <family val="1"/>
      </rPr>
      <t xml:space="preserve">年級
</t>
    </r>
    <r>
      <rPr>
        <sz val="9"/>
        <rFont val="Times New Roman"/>
        <family val="1"/>
      </rPr>
      <t xml:space="preserve">                                          </t>
    </r>
    <r>
      <rPr>
        <sz val="9"/>
        <rFont val="新細明體"/>
        <family val="1"/>
      </rPr>
      <t>系所名稱
學院</t>
    </r>
  </si>
  <si>
    <r>
      <t>國立臺北藝術大學</t>
    </r>
    <r>
      <rPr>
        <b/>
        <sz val="14"/>
        <rFont val="Times New Roman"/>
        <family val="1"/>
      </rPr>
      <t>99</t>
    </r>
    <r>
      <rPr>
        <b/>
        <sz val="14"/>
        <rFont val="新細明體"/>
        <family val="1"/>
      </rPr>
      <t>學年度第</t>
    </r>
    <r>
      <rPr>
        <b/>
        <sz val="14"/>
        <rFont val="Times New Roman"/>
        <family val="1"/>
      </rPr>
      <t>1</t>
    </r>
    <r>
      <rPr>
        <b/>
        <sz val="14"/>
        <rFont val="新細明體"/>
        <family val="1"/>
      </rPr>
      <t>學期各學院休學生學生人數統計表</t>
    </r>
  </si>
  <si>
    <r>
      <t>國立臺北藝術大學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學年度第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學期碩士班在籍生學生人數統計表</t>
    </r>
  </si>
  <si>
    <r>
      <t xml:space="preserve">      </t>
    </r>
    <r>
      <rPr>
        <sz val="9"/>
        <rFont val="新細明體"/>
        <family val="1"/>
      </rPr>
      <t>年級
系所名稱</t>
    </r>
  </si>
  <si>
    <t>一年級</t>
  </si>
  <si>
    <t>二年級</t>
  </si>
  <si>
    <t>三年級</t>
  </si>
  <si>
    <t>四年級</t>
  </si>
  <si>
    <t>五年級</t>
  </si>
  <si>
    <t>總計</t>
  </si>
  <si>
    <t>男</t>
  </si>
  <si>
    <t>女</t>
  </si>
  <si>
    <t>小計</t>
  </si>
  <si>
    <t>合計</t>
  </si>
  <si>
    <t>電影創作學系碩士班</t>
  </si>
  <si>
    <t>新媒體藝術學系碩士班</t>
  </si>
  <si>
    <t>戲劇學系碩士在職專班</t>
  </si>
  <si>
    <r>
      <t>國立臺北藝術大學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學年度第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學期碩士班在校生學生人數統計表</t>
    </r>
  </si>
  <si>
    <t>管絃與擊樂研究所碩士班</t>
  </si>
  <si>
    <t>美術學系美術創作碩士班</t>
  </si>
  <si>
    <t>舞蹈表演創作研究所</t>
  </si>
  <si>
    <r>
      <t>國立臺北藝術大學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學年度第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學期碩士班休學生學生人數統計表</t>
    </r>
  </si>
  <si>
    <r>
      <t>備註：本表另公告於本校教務處網頁</t>
    </r>
    <r>
      <rPr>
        <sz val="10"/>
        <rFont val="Times New Roman"/>
        <family val="1"/>
      </rPr>
      <t>\</t>
    </r>
    <r>
      <rPr>
        <sz val="10"/>
        <rFont val="新細明體"/>
        <family val="1"/>
      </rPr>
      <t>學生人數表項下</t>
    </r>
  </si>
  <si>
    <r>
      <t>國立臺北藝術大學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學年度第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學期博士班在籍生學生人數統計表</t>
    </r>
  </si>
  <si>
    <t>六年級</t>
  </si>
  <si>
    <t>七年級</t>
  </si>
  <si>
    <t>美術學系博士班</t>
  </si>
  <si>
    <r>
      <t>國立臺北藝術大學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學年度第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學期博士班在校生學生人數統計表</t>
    </r>
  </si>
  <si>
    <r>
      <t>國立臺北藝術大學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學年度第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學期博士班休學生學生人數統計表</t>
    </r>
  </si>
  <si>
    <r>
      <t xml:space="preserve">                                                                      </t>
    </r>
    <r>
      <rPr>
        <sz val="10"/>
        <rFont val="新細明體"/>
        <family val="1"/>
      </rPr>
      <t xml:space="preserve">年級
</t>
    </r>
    <r>
      <rPr>
        <sz val="10"/>
        <rFont val="Times New Roman"/>
        <family val="1"/>
      </rPr>
      <t xml:space="preserve">                                          </t>
    </r>
    <r>
      <rPr>
        <sz val="10"/>
        <rFont val="新細明體"/>
        <family val="1"/>
      </rPr>
      <t>系所名稱
學院</t>
    </r>
  </si>
  <si>
    <t>美術學院</t>
  </si>
  <si>
    <t>美術學系美術創作碩士班</t>
  </si>
  <si>
    <t>美術學系博士班</t>
  </si>
  <si>
    <t>音樂學系碩士班</t>
  </si>
  <si>
    <t>音樂學系博士班</t>
  </si>
  <si>
    <t>舞蹈表演創作研究所</t>
  </si>
  <si>
    <t>戲劇學系碩士在職專班</t>
  </si>
  <si>
    <t>電影與新媒體學院</t>
  </si>
  <si>
    <t>電影創作學系碩士班</t>
  </si>
  <si>
    <t>新媒體藝術學系</t>
  </si>
  <si>
    <t>新媒體藝術學系碩士班</t>
  </si>
  <si>
    <r>
      <t>文化資源學院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合計</t>
    </r>
  </si>
  <si>
    <r>
      <t>美術學院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合計</t>
    </r>
  </si>
  <si>
    <r>
      <t>音樂學院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合計</t>
    </r>
  </si>
  <si>
    <r>
      <t>舞蹈學院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合計</t>
    </r>
  </si>
  <si>
    <r>
      <t>戲劇學院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合計</t>
    </r>
  </si>
  <si>
    <r>
      <t>電影與新媒體學院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合計</t>
    </r>
    <r>
      <rPr>
        <b/>
        <sz val="10"/>
        <rFont val="Times New Roman"/>
        <family val="1"/>
      </rPr>
      <t xml:space="preserve"> </t>
    </r>
  </si>
  <si>
    <t>美術學系</t>
  </si>
  <si>
    <t>舞蹈學系七年一貫制</t>
  </si>
  <si>
    <t>戲劇學系</t>
  </si>
  <si>
    <t>劇場設計學系</t>
  </si>
  <si>
    <r>
      <t>戲劇學院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合計</t>
    </r>
  </si>
  <si>
    <t>電影創作學系</t>
  </si>
  <si>
    <r>
      <t>電影與新媒體學院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合計</t>
    </r>
    <r>
      <rPr>
        <b/>
        <sz val="10"/>
        <color indexed="8"/>
        <rFont val="Times New Roman"/>
        <family val="1"/>
      </rPr>
      <t xml:space="preserve"> </t>
    </r>
  </si>
  <si>
    <r>
      <t>文化資源學院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合計</t>
    </r>
  </si>
  <si>
    <r>
      <t>美術學院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合計</t>
    </r>
  </si>
  <si>
    <r>
      <t>音樂學院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合計</t>
    </r>
  </si>
  <si>
    <t>舞蹈學院</t>
  </si>
  <si>
    <r>
      <t>舞蹈學院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合計</t>
    </r>
  </si>
  <si>
    <t>戲劇學院</t>
  </si>
  <si>
    <r>
      <t>戲劇學院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合計</t>
    </r>
  </si>
  <si>
    <r>
      <t>電影與新媒體學院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合計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</si>
</sst>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23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name val="細明體"/>
      <family val="3"/>
    </font>
    <font>
      <sz val="10"/>
      <color indexed="10"/>
      <name val="Times New Roman"/>
      <family val="1"/>
    </font>
    <font>
      <b/>
      <sz val="12"/>
      <name val="細明體"/>
      <family val="3"/>
    </font>
    <font>
      <b/>
      <sz val="14"/>
      <name val="新細明體"/>
      <family val="1"/>
    </font>
    <font>
      <b/>
      <sz val="10"/>
      <color indexed="8"/>
      <name val="Times New Roman"/>
      <family val="1"/>
    </font>
    <font>
      <b/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/>
      <bottom style="thin"/>
    </border>
    <border>
      <left style="thin"/>
      <right style="thin">
        <color indexed="8"/>
      </right>
      <top style="double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1" xfId="0" applyFont="1" applyBorder="1" applyAlignment="1">
      <alignment horizontal="left"/>
    </xf>
    <xf numFmtId="0" fontId="8" fillId="0" borderId="2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1" fillId="0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18" fillId="0" borderId="1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/>
    </xf>
    <xf numFmtId="0" fontId="22" fillId="0" borderId="1" xfId="0" applyNumberFormat="1" applyFont="1" applyFill="1" applyBorder="1" applyAlignment="1">
      <alignment horizontal="center"/>
    </xf>
    <xf numFmtId="0" fontId="9" fillId="0" borderId="29" xfId="0" applyNumberFormat="1" applyFont="1" applyBorder="1" applyAlignment="1">
      <alignment horizontal="right" vertical="center" wrapText="1"/>
    </xf>
    <xf numFmtId="0" fontId="9" fillId="0" borderId="30" xfId="0" applyNumberFormat="1" applyFont="1" applyBorder="1" applyAlignment="1">
      <alignment horizontal="righ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right" vertical="center" wrapText="1"/>
    </xf>
    <xf numFmtId="0" fontId="8" fillId="0" borderId="34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9" fillId="0" borderId="3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8" fillId="0" borderId="37" xfId="0" applyFont="1" applyBorder="1" applyAlignment="1">
      <alignment/>
    </xf>
    <xf numFmtId="0" fontId="8" fillId="0" borderId="6" xfId="0" applyFont="1" applyBorder="1" applyAlignment="1">
      <alignment/>
    </xf>
    <xf numFmtId="0" fontId="21" fillId="0" borderId="4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19050</xdr:rowOff>
    </xdr:from>
    <xdr:to>
      <xdr:col>2</xdr:col>
      <xdr:colOff>9525</xdr:colOff>
      <xdr:row>2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552575" y="295275"/>
          <a:ext cx="11430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200025</xdr:rowOff>
    </xdr:from>
    <xdr:to>
      <xdr:col>2</xdr:col>
      <xdr:colOff>9525</xdr:colOff>
      <xdr:row>2</xdr:row>
      <xdr:rowOff>285750</xdr:rowOff>
    </xdr:to>
    <xdr:sp>
      <xdr:nvSpPr>
        <xdr:cNvPr id="2" name="Line 2"/>
        <xdr:cNvSpPr>
          <a:spLocks/>
        </xdr:cNvSpPr>
      </xdr:nvSpPr>
      <xdr:spPr>
        <a:xfrm>
          <a:off x="9525" y="476250"/>
          <a:ext cx="2686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533400</xdr:colOff>
      <xdr:row>46</xdr:row>
      <xdr:rowOff>0</xdr:rowOff>
    </xdr:from>
    <xdr:to>
      <xdr:col>2</xdr:col>
      <xdr:colOff>9525</xdr:colOff>
      <xdr:row>47</xdr:row>
      <xdr:rowOff>285750</xdr:rowOff>
    </xdr:to>
    <xdr:sp>
      <xdr:nvSpPr>
        <xdr:cNvPr id="3" name="Line 3"/>
        <xdr:cNvSpPr>
          <a:spLocks/>
        </xdr:cNvSpPr>
      </xdr:nvSpPr>
      <xdr:spPr>
        <a:xfrm>
          <a:off x="1543050" y="8362950"/>
          <a:ext cx="1152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200025</xdr:rowOff>
    </xdr:from>
    <xdr:to>
      <xdr:col>2</xdr:col>
      <xdr:colOff>9525</xdr:colOff>
      <xdr:row>47</xdr:row>
      <xdr:rowOff>285750</xdr:rowOff>
    </xdr:to>
    <xdr:sp>
      <xdr:nvSpPr>
        <xdr:cNvPr id="4" name="Line 4"/>
        <xdr:cNvSpPr>
          <a:spLocks/>
        </xdr:cNvSpPr>
      </xdr:nvSpPr>
      <xdr:spPr>
        <a:xfrm>
          <a:off x="9525" y="8562975"/>
          <a:ext cx="2686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533400</xdr:colOff>
      <xdr:row>91</xdr:row>
      <xdr:rowOff>0</xdr:rowOff>
    </xdr:from>
    <xdr:to>
      <xdr:col>2</xdr:col>
      <xdr:colOff>9525</xdr:colOff>
      <xdr:row>92</xdr:row>
      <xdr:rowOff>295275</xdr:rowOff>
    </xdr:to>
    <xdr:sp>
      <xdr:nvSpPr>
        <xdr:cNvPr id="5" name="Line 5"/>
        <xdr:cNvSpPr>
          <a:spLocks/>
        </xdr:cNvSpPr>
      </xdr:nvSpPr>
      <xdr:spPr>
        <a:xfrm>
          <a:off x="1543050" y="16449675"/>
          <a:ext cx="1152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200025</xdr:rowOff>
    </xdr:from>
    <xdr:to>
      <xdr:col>2</xdr:col>
      <xdr:colOff>9525</xdr:colOff>
      <xdr:row>92</xdr:row>
      <xdr:rowOff>295275</xdr:rowOff>
    </xdr:to>
    <xdr:sp>
      <xdr:nvSpPr>
        <xdr:cNvPr id="6" name="Line 6"/>
        <xdr:cNvSpPr>
          <a:spLocks/>
        </xdr:cNvSpPr>
      </xdr:nvSpPr>
      <xdr:spPr>
        <a:xfrm>
          <a:off x="9525" y="16649700"/>
          <a:ext cx="26860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workbookViewId="0" topLeftCell="A1">
      <selection activeCell="A28" sqref="A28"/>
    </sheetView>
  </sheetViews>
  <sheetFormatPr defaultColWidth="9.33203125" defaultRowHeight="14.25"/>
  <cols>
    <col min="1" max="1" width="16.16015625" style="8" customWidth="1"/>
    <col min="2" max="3" width="3.83203125" style="8" customWidth="1"/>
    <col min="4" max="4" width="4.83203125" style="8" customWidth="1"/>
    <col min="5" max="6" width="3.83203125" style="8" customWidth="1"/>
    <col min="7" max="7" width="4.83203125" style="8" customWidth="1"/>
    <col min="8" max="9" width="3.83203125" style="8" customWidth="1"/>
    <col min="10" max="10" width="4.83203125" style="8" customWidth="1"/>
    <col min="11" max="12" width="3.83203125" style="8" customWidth="1"/>
    <col min="13" max="13" width="4.83203125" style="8" customWidth="1"/>
    <col min="14" max="15" width="3.83203125" style="8" customWidth="1"/>
    <col min="16" max="16" width="4.83203125" style="8" customWidth="1"/>
    <col min="17" max="18" width="3.83203125" style="8" customWidth="1"/>
    <col min="19" max="19" width="4.83203125" style="8" customWidth="1"/>
    <col min="20" max="21" width="3.83203125" style="8" customWidth="1"/>
    <col min="22" max="22" width="4.83203125" style="8" customWidth="1"/>
    <col min="23" max="24" width="4" style="8" customWidth="1"/>
    <col min="25" max="16384" width="4.83203125" style="8" customWidth="1"/>
  </cols>
  <sheetData>
    <row r="1" spans="1:25" ht="15.75">
      <c r="A1" s="113" t="s">
        <v>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3" spans="1:25" ht="19.5" customHeight="1">
      <c r="A3" s="106" t="s">
        <v>74</v>
      </c>
      <c r="B3" s="108" t="s">
        <v>75</v>
      </c>
      <c r="C3" s="109"/>
      <c r="D3" s="109"/>
      <c r="E3" s="108" t="s">
        <v>76</v>
      </c>
      <c r="F3" s="109"/>
      <c r="G3" s="109"/>
      <c r="H3" s="108" t="s">
        <v>77</v>
      </c>
      <c r="I3" s="109"/>
      <c r="J3" s="109"/>
      <c r="K3" s="108" t="s">
        <v>78</v>
      </c>
      <c r="L3" s="109"/>
      <c r="M3" s="109"/>
      <c r="N3" s="108" t="s">
        <v>79</v>
      </c>
      <c r="O3" s="109"/>
      <c r="P3" s="112"/>
      <c r="Q3" s="108" t="s">
        <v>95</v>
      </c>
      <c r="R3" s="109"/>
      <c r="S3" s="109"/>
      <c r="T3" s="108" t="s">
        <v>96</v>
      </c>
      <c r="U3" s="109"/>
      <c r="V3" s="109"/>
      <c r="W3" s="108" t="s">
        <v>80</v>
      </c>
      <c r="X3" s="109"/>
      <c r="Y3" s="109"/>
    </row>
    <row r="4" spans="1:25" ht="19.5" customHeight="1">
      <c r="A4" s="107"/>
      <c r="B4" s="34" t="s">
        <v>81</v>
      </c>
      <c r="C4" s="34" t="s">
        <v>82</v>
      </c>
      <c r="D4" s="34" t="s">
        <v>83</v>
      </c>
      <c r="E4" s="34" t="s">
        <v>81</v>
      </c>
      <c r="F4" s="34" t="s">
        <v>82</v>
      </c>
      <c r="G4" s="34" t="s">
        <v>83</v>
      </c>
      <c r="H4" s="34" t="s">
        <v>81</v>
      </c>
      <c r="I4" s="34" t="s">
        <v>82</v>
      </c>
      <c r="J4" s="34" t="s">
        <v>83</v>
      </c>
      <c r="K4" s="34" t="s">
        <v>81</v>
      </c>
      <c r="L4" s="34" t="s">
        <v>82</v>
      </c>
      <c r="M4" s="34" t="s">
        <v>83</v>
      </c>
      <c r="N4" s="34" t="s">
        <v>81</v>
      </c>
      <c r="O4" s="34" t="s">
        <v>82</v>
      </c>
      <c r="P4" s="35" t="s">
        <v>83</v>
      </c>
      <c r="Q4" s="34" t="s">
        <v>81</v>
      </c>
      <c r="R4" s="34" t="s">
        <v>82</v>
      </c>
      <c r="S4" s="34" t="s">
        <v>83</v>
      </c>
      <c r="T4" s="34" t="s">
        <v>81</v>
      </c>
      <c r="U4" s="34" t="s">
        <v>82</v>
      </c>
      <c r="V4" s="34" t="s">
        <v>83</v>
      </c>
      <c r="W4" s="34" t="s">
        <v>81</v>
      </c>
      <c r="X4" s="34" t="s">
        <v>82</v>
      </c>
      <c r="Y4" s="34" t="s">
        <v>84</v>
      </c>
    </row>
    <row r="5" spans="1:25" s="75" customFormat="1" ht="14.25">
      <c r="A5" s="70" t="s">
        <v>33</v>
      </c>
      <c r="B5" s="24">
        <f>SUM(B16+B27)</f>
        <v>1</v>
      </c>
      <c r="C5" s="24">
        <f aca="true" t="shared" si="0" ref="C5:Y5">SUM(C16+C27)</f>
        <v>4</v>
      </c>
      <c r="D5" s="24">
        <f t="shared" si="0"/>
        <v>5</v>
      </c>
      <c r="E5" s="24">
        <f t="shared" si="0"/>
        <v>3</v>
      </c>
      <c r="F5" s="24">
        <f t="shared" si="0"/>
        <v>5</v>
      </c>
      <c r="G5" s="24">
        <f t="shared" si="0"/>
        <v>8</v>
      </c>
      <c r="H5" s="24">
        <f t="shared" si="0"/>
        <v>1</v>
      </c>
      <c r="I5" s="24">
        <f t="shared" si="0"/>
        <v>3</v>
      </c>
      <c r="J5" s="24">
        <f t="shared" si="0"/>
        <v>4</v>
      </c>
      <c r="K5" s="24">
        <f t="shared" si="0"/>
        <v>1</v>
      </c>
      <c r="L5" s="24">
        <f t="shared" si="0"/>
        <v>3</v>
      </c>
      <c r="M5" s="24">
        <f t="shared" si="0"/>
        <v>4</v>
      </c>
      <c r="N5" s="24">
        <f t="shared" si="0"/>
        <v>2</v>
      </c>
      <c r="O5" s="24">
        <f t="shared" si="0"/>
        <v>4</v>
      </c>
      <c r="P5" s="24">
        <f t="shared" si="0"/>
        <v>6</v>
      </c>
      <c r="Q5" s="24">
        <f t="shared" si="0"/>
        <v>1</v>
      </c>
      <c r="R5" s="24">
        <f t="shared" si="0"/>
        <v>1</v>
      </c>
      <c r="S5" s="24">
        <f t="shared" si="0"/>
        <v>2</v>
      </c>
      <c r="T5" s="24">
        <f t="shared" si="0"/>
        <v>3</v>
      </c>
      <c r="U5" s="24">
        <f t="shared" si="0"/>
        <v>2</v>
      </c>
      <c r="V5" s="24">
        <f t="shared" si="0"/>
        <v>5</v>
      </c>
      <c r="W5" s="24">
        <f t="shared" si="0"/>
        <v>12</v>
      </c>
      <c r="X5" s="24">
        <f t="shared" si="0"/>
        <v>22</v>
      </c>
      <c r="Y5" s="24">
        <f t="shared" si="0"/>
        <v>34</v>
      </c>
    </row>
    <row r="6" spans="1:25" s="75" customFormat="1" ht="14.25">
      <c r="A6" s="70" t="s">
        <v>97</v>
      </c>
      <c r="B6" s="24">
        <f>SUM(B17+B28)</f>
        <v>0</v>
      </c>
      <c r="C6" s="24">
        <f aca="true" t="shared" si="1" ref="C6:Q6">SUM(C17+C28)</f>
        <v>1</v>
      </c>
      <c r="D6" s="24">
        <f t="shared" si="1"/>
        <v>1</v>
      </c>
      <c r="E6" s="24">
        <f t="shared" si="1"/>
        <v>0</v>
      </c>
      <c r="F6" s="24">
        <f t="shared" si="1"/>
        <v>0</v>
      </c>
      <c r="G6" s="24">
        <f t="shared" si="1"/>
        <v>0</v>
      </c>
      <c r="H6" s="24">
        <f t="shared" si="1"/>
        <v>0</v>
      </c>
      <c r="I6" s="24">
        <f t="shared" si="1"/>
        <v>0</v>
      </c>
      <c r="J6" s="24">
        <f t="shared" si="1"/>
        <v>0</v>
      </c>
      <c r="K6" s="24">
        <f t="shared" si="1"/>
        <v>0</v>
      </c>
      <c r="L6" s="24">
        <f t="shared" si="1"/>
        <v>0</v>
      </c>
      <c r="M6" s="24">
        <f t="shared" si="1"/>
        <v>0</v>
      </c>
      <c r="N6" s="24">
        <f t="shared" si="1"/>
        <v>0</v>
      </c>
      <c r="O6" s="24">
        <f t="shared" si="1"/>
        <v>0</v>
      </c>
      <c r="P6" s="24">
        <f t="shared" si="1"/>
        <v>0</v>
      </c>
      <c r="Q6" s="24">
        <f t="shared" si="1"/>
        <v>0</v>
      </c>
      <c r="R6" s="24">
        <f aca="true" t="shared" si="2" ref="R6:Y6">SUM(R17+R28)</f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</v>
      </c>
      <c r="Y6" s="24">
        <f t="shared" si="2"/>
        <v>1</v>
      </c>
    </row>
    <row r="7" spans="1:25" s="75" customFormat="1" ht="15" thickBot="1">
      <c r="A7" s="85" t="s">
        <v>32</v>
      </c>
      <c r="B7" s="76">
        <f aca="true" t="shared" si="3" ref="B7:Q7">SUM(B18+B29)</f>
        <v>0</v>
      </c>
      <c r="C7" s="76">
        <f t="shared" si="3"/>
        <v>4</v>
      </c>
      <c r="D7" s="76">
        <f t="shared" si="3"/>
        <v>4</v>
      </c>
      <c r="E7" s="76">
        <f t="shared" si="3"/>
        <v>0</v>
      </c>
      <c r="F7" s="76">
        <f t="shared" si="3"/>
        <v>4</v>
      </c>
      <c r="G7" s="76">
        <f t="shared" si="3"/>
        <v>4</v>
      </c>
      <c r="H7" s="76">
        <f t="shared" si="3"/>
        <v>1</v>
      </c>
      <c r="I7" s="76">
        <f t="shared" si="3"/>
        <v>5</v>
      </c>
      <c r="J7" s="76">
        <f t="shared" si="3"/>
        <v>6</v>
      </c>
      <c r="K7" s="76">
        <f t="shared" si="3"/>
        <v>1</v>
      </c>
      <c r="L7" s="76">
        <f t="shared" si="3"/>
        <v>2</v>
      </c>
      <c r="M7" s="76">
        <f t="shared" si="3"/>
        <v>3</v>
      </c>
      <c r="N7" s="76">
        <f t="shared" si="3"/>
        <v>1</v>
      </c>
      <c r="O7" s="76">
        <f t="shared" si="3"/>
        <v>3</v>
      </c>
      <c r="P7" s="76">
        <f t="shared" si="3"/>
        <v>4</v>
      </c>
      <c r="Q7" s="76">
        <f t="shared" si="3"/>
        <v>0</v>
      </c>
      <c r="R7" s="76">
        <f aca="true" t="shared" si="4" ref="R7:Y7">SUM(R18+R29)</f>
        <v>0</v>
      </c>
      <c r="S7" s="76">
        <f t="shared" si="4"/>
        <v>0</v>
      </c>
      <c r="T7" s="76">
        <f t="shared" si="4"/>
        <v>3</v>
      </c>
      <c r="U7" s="76">
        <f t="shared" si="4"/>
        <v>0</v>
      </c>
      <c r="V7" s="76">
        <f t="shared" si="4"/>
        <v>3</v>
      </c>
      <c r="W7" s="76">
        <f t="shared" si="4"/>
        <v>6</v>
      </c>
      <c r="X7" s="76">
        <f t="shared" si="4"/>
        <v>18</v>
      </c>
      <c r="Y7" s="76">
        <f t="shared" si="4"/>
        <v>24</v>
      </c>
    </row>
    <row r="8" spans="1:25" s="75" customFormat="1" ht="14.25">
      <c r="A8" s="71" t="s">
        <v>31</v>
      </c>
      <c r="B8" s="77">
        <f aca="true" t="shared" si="5" ref="B8:Y8">SUM(B19+B30)</f>
        <v>1</v>
      </c>
      <c r="C8" s="77">
        <f t="shared" si="5"/>
        <v>9</v>
      </c>
      <c r="D8" s="77">
        <f t="shared" si="5"/>
        <v>10</v>
      </c>
      <c r="E8" s="77">
        <f t="shared" si="5"/>
        <v>3</v>
      </c>
      <c r="F8" s="77">
        <f t="shared" si="5"/>
        <v>9</v>
      </c>
      <c r="G8" s="77">
        <f t="shared" si="5"/>
        <v>12</v>
      </c>
      <c r="H8" s="77">
        <f t="shared" si="5"/>
        <v>2</v>
      </c>
      <c r="I8" s="77">
        <f t="shared" si="5"/>
        <v>8</v>
      </c>
      <c r="J8" s="77">
        <f t="shared" si="5"/>
        <v>10</v>
      </c>
      <c r="K8" s="77">
        <f t="shared" si="5"/>
        <v>2</v>
      </c>
      <c r="L8" s="77">
        <f t="shared" si="5"/>
        <v>5</v>
      </c>
      <c r="M8" s="77">
        <f t="shared" si="5"/>
        <v>7</v>
      </c>
      <c r="N8" s="77">
        <f t="shared" si="5"/>
        <v>3</v>
      </c>
      <c r="O8" s="77">
        <f t="shared" si="5"/>
        <v>7</v>
      </c>
      <c r="P8" s="77">
        <f t="shared" si="5"/>
        <v>10</v>
      </c>
      <c r="Q8" s="77">
        <f t="shared" si="5"/>
        <v>1</v>
      </c>
      <c r="R8" s="77">
        <f t="shared" si="5"/>
        <v>1</v>
      </c>
      <c r="S8" s="77">
        <f t="shared" si="5"/>
        <v>2</v>
      </c>
      <c r="T8" s="77">
        <f t="shared" si="5"/>
        <v>6</v>
      </c>
      <c r="U8" s="77">
        <f t="shared" si="5"/>
        <v>2</v>
      </c>
      <c r="V8" s="77">
        <f t="shared" si="5"/>
        <v>8</v>
      </c>
      <c r="W8" s="77">
        <f t="shared" si="5"/>
        <v>18</v>
      </c>
      <c r="X8" s="77">
        <f t="shared" si="5"/>
        <v>41</v>
      </c>
      <c r="Y8" s="77">
        <f t="shared" si="5"/>
        <v>59</v>
      </c>
    </row>
    <row r="9" spans="2:19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2:19" ht="12.7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ht="12.7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5" ht="15.75">
      <c r="A12" s="113" t="s">
        <v>98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2:19" ht="12.7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25" ht="19.5" customHeight="1">
      <c r="A14" s="106" t="s">
        <v>74</v>
      </c>
      <c r="B14" s="108" t="s">
        <v>75</v>
      </c>
      <c r="C14" s="109"/>
      <c r="D14" s="109"/>
      <c r="E14" s="108" t="s">
        <v>76</v>
      </c>
      <c r="F14" s="109"/>
      <c r="G14" s="109"/>
      <c r="H14" s="108" t="s">
        <v>77</v>
      </c>
      <c r="I14" s="109"/>
      <c r="J14" s="109"/>
      <c r="K14" s="108" t="s">
        <v>78</v>
      </c>
      <c r="L14" s="109"/>
      <c r="M14" s="109"/>
      <c r="N14" s="108" t="s">
        <v>79</v>
      </c>
      <c r="O14" s="109"/>
      <c r="P14" s="112"/>
      <c r="Q14" s="108" t="s">
        <v>95</v>
      </c>
      <c r="R14" s="109"/>
      <c r="S14" s="109"/>
      <c r="T14" s="108" t="s">
        <v>96</v>
      </c>
      <c r="U14" s="109"/>
      <c r="V14" s="109"/>
      <c r="W14" s="108" t="s">
        <v>80</v>
      </c>
      <c r="X14" s="109"/>
      <c r="Y14" s="109"/>
    </row>
    <row r="15" spans="1:25" ht="19.5" customHeight="1">
      <c r="A15" s="107"/>
      <c r="B15" s="72" t="s">
        <v>81</v>
      </c>
      <c r="C15" s="72" t="s">
        <v>82</v>
      </c>
      <c r="D15" s="72" t="s">
        <v>83</v>
      </c>
      <c r="E15" s="72" t="s">
        <v>81</v>
      </c>
      <c r="F15" s="72" t="s">
        <v>82</v>
      </c>
      <c r="G15" s="72" t="s">
        <v>83</v>
      </c>
      <c r="H15" s="72" t="s">
        <v>81</v>
      </c>
      <c r="I15" s="72" t="s">
        <v>82</v>
      </c>
      <c r="J15" s="72" t="s">
        <v>83</v>
      </c>
      <c r="K15" s="72" t="s">
        <v>81</v>
      </c>
      <c r="L15" s="72" t="s">
        <v>82</v>
      </c>
      <c r="M15" s="72" t="s">
        <v>83</v>
      </c>
      <c r="N15" s="72" t="s">
        <v>81</v>
      </c>
      <c r="O15" s="72" t="s">
        <v>82</v>
      </c>
      <c r="P15" s="73" t="s">
        <v>83</v>
      </c>
      <c r="Q15" s="72" t="s">
        <v>81</v>
      </c>
      <c r="R15" s="72" t="s">
        <v>82</v>
      </c>
      <c r="S15" s="72" t="s">
        <v>83</v>
      </c>
      <c r="T15" s="72" t="s">
        <v>81</v>
      </c>
      <c r="U15" s="72" t="s">
        <v>82</v>
      </c>
      <c r="V15" s="72" t="s">
        <v>83</v>
      </c>
      <c r="W15" s="72" t="s">
        <v>81</v>
      </c>
      <c r="X15" s="72" t="s">
        <v>82</v>
      </c>
      <c r="Y15" s="72" t="s">
        <v>84</v>
      </c>
    </row>
    <row r="16" spans="1:25" s="75" customFormat="1" ht="14.25">
      <c r="A16" s="70" t="s">
        <v>33</v>
      </c>
      <c r="B16" s="24">
        <v>1</v>
      </c>
      <c r="C16" s="24">
        <v>4</v>
      </c>
      <c r="D16" s="24">
        <v>5</v>
      </c>
      <c r="E16" s="24">
        <v>2</v>
      </c>
      <c r="F16" s="24">
        <v>5</v>
      </c>
      <c r="G16" s="24">
        <v>7</v>
      </c>
      <c r="H16" s="24">
        <v>1</v>
      </c>
      <c r="I16" s="24">
        <v>3</v>
      </c>
      <c r="J16" s="24">
        <v>4</v>
      </c>
      <c r="K16" s="24">
        <v>1</v>
      </c>
      <c r="L16" s="24">
        <v>2</v>
      </c>
      <c r="M16" s="24">
        <v>3</v>
      </c>
      <c r="N16" s="24">
        <v>1</v>
      </c>
      <c r="O16" s="24">
        <v>3</v>
      </c>
      <c r="P16" s="24">
        <v>4</v>
      </c>
      <c r="Q16" s="24">
        <v>1</v>
      </c>
      <c r="R16" s="24">
        <v>1</v>
      </c>
      <c r="S16" s="24">
        <v>2</v>
      </c>
      <c r="T16" s="24">
        <v>3</v>
      </c>
      <c r="U16" s="24">
        <v>1</v>
      </c>
      <c r="V16" s="24">
        <v>4</v>
      </c>
      <c r="W16" s="24">
        <f aca="true" t="shared" si="6" ref="W16:Y18">SUM(B16+E16+H16+K16+N16+Q16+T16)</f>
        <v>10</v>
      </c>
      <c r="X16" s="24">
        <f t="shared" si="6"/>
        <v>19</v>
      </c>
      <c r="Y16" s="24">
        <f t="shared" si="6"/>
        <v>29</v>
      </c>
    </row>
    <row r="17" spans="1:25" s="75" customFormat="1" ht="14.25">
      <c r="A17" s="70" t="s">
        <v>97</v>
      </c>
      <c r="B17" s="24"/>
      <c r="C17" s="24">
        <v>1</v>
      </c>
      <c r="D17" s="24">
        <v>1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f t="shared" si="6"/>
        <v>0</v>
      </c>
      <c r="X17" s="24">
        <f t="shared" si="6"/>
        <v>1</v>
      </c>
      <c r="Y17" s="24">
        <f t="shared" si="6"/>
        <v>1</v>
      </c>
    </row>
    <row r="18" spans="1:25" s="75" customFormat="1" ht="15" thickBot="1">
      <c r="A18" s="74" t="s">
        <v>32</v>
      </c>
      <c r="B18" s="76"/>
      <c r="C18" s="76">
        <v>4</v>
      </c>
      <c r="D18" s="76">
        <v>4</v>
      </c>
      <c r="E18" s="76"/>
      <c r="F18" s="76">
        <v>4</v>
      </c>
      <c r="G18" s="76">
        <v>4</v>
      </c>
      <c r="H18" s="76">
        <v>1</v>
      </c>
      <c r="I18" s="76">
        <v>3</v>
      </c>
      <c r="J18" s="76">
        <v>4</v>
      </c>
      <c r="K18" s="76">
        <v>1</v>
      </c>
      <c r="L18" s="76">
        <v>2</v>
      </c>
      <c r="M18" s="76">
        <v>3</v>
      </c>
      <c r="N18" s="76">
        <v>1</v>
      </c>
      <c r="O18" s="76">
        <v>3</v>
      </c>
      <c r="P18" s="76">
        <v>4</v>
      </c>
      <c r="Q18" s="76"/>
      <c r="R18" s="76"/>
      <c r="S18" s="76"/>
      <c r="T18" s="76">
        <v>2</v>
      </c>
      <c r="U18" s="76"/>
      <c r="V18" s="76">
        <v>2</v>
      </c>
      <c r="W18" s="76">
        <f t="shared" si="6"/>
        <v>5</v>
      </c>
      <c r="X18" s="76">
        <f t="shared" si="6"/>
        <v>16</v>
      </c>
      <c r="Y18" s="76">
        <f t="shared" si="6"/>
        <v>21</v>
      </c>
    </row>
    <row r="19" spans="1:25" s="75" customFormat="1" ht="14.25">
      <c r="A19" s="71" t="s">
        <v>31</v>
      </c>
      <c r="B19" s="77">
        <f>SUM(B16:B18)</f>
        <v>1</v>
      </c>
      <c r="C19" s="77">
        <f aca="true" t="shared" si="7" ref="C19:Y19">SUM(C16:C18)</f>
        <v>9</v>
      </c>
      <c r="D19" s="77">
        <f t="shared" si="7"/>
        <v>10</v>
      </c>
      <c r="E19" s="77">
        <f t="shared" si="7"/>
        <v>2</v>
      </c>
      <c r="F19" s="77">
        <f t="shared" si="7"/>
        <v>9</v>
      </c>
      <c r="G19" s="77">
        <f t="shared" si="7"/>
        <v>11</v>
      </c>
      <c r="H19" s="77">
        <f t="shared" si="7"/>
        <v>2</v>
      </c>
      <c r="I19" s="77">
        <f t="shared" si="7"/>
        <v>6</v>
      </c>
      <c r="J19" s="77">
        <f t="shared" si="7"/>
        <v>8</v>
      </c>
      <c r="K19" s="77">
        <f t="shared" si="7"/>
        <v>2</v>
      </c>
      <c r="L19" s="77">
        <f t="shared" si="7"/>
        <v>4</v>
      </c>
      <c r="M19" s="77">
        <f t="shared" si="7"/>
        <v>6</v>
      </c>
      <c r="N19" s="77">
        <f t="shared" si="7"/>
        <v>2</v>
      </c>
      <c r="O19" s="77">
        <f t="shared" si="7"/>
        <v>6</v>
      </c>
      <c r="P19" s="77">
        <f t="shared" si="7"/>
        <v>8</v>
      </c>
      <c r="Q19" s="77">
        <f t="shared" si="7"/>
        <v>1</v>
      </c>
      <c r="R19" s="77">
        <f t="shared" si="7"/>
        <v>1</v>
      </c>
      <c r="S19" s="77">
        <f t="shared" si="7"/>
        <v>2</v>
      </c>
      <c r="T19" s="77">
        <f t="shared" si="7"/>
        <v>5</v>
      </c>
      <c r="U19" s="77">
        <f t="shared" si="7"/>
        <v>1</v>
      </c>
      <c r="V19" s="77">
        <f t="shared" si="7"/>
        <v>6</v>
      </c>
      <c r="W19" s="77">
        <f t="shared" si="7"/>
        <v>15</v>
      </c>
      <c r="X19" s="77">
        <f t="shared" si="7"/>
        <v>36</v>
      </c>
      <c r="Y19" s="77">
        <f t="shared" si="7"/>
        <v>51</v>
      </c>
    </row>
    <row r="20" spans="2:19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2:19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19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25" ht="15.75">
      <c r="A23" s="113" t="s">
        <v>99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2:19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25" ht="19.5" customHeight="1">
      <c r="A25" s="106" t="s">
        <v>74</v>
      </c>
      <c r="B25" s="108" t="s">
        <v>75</v>
      </c>
      <c r="C25" s="109"/>
      <c r="D25" s="109"/>
      <c r="E25" s="108" t="s">
        <v>76</v>
      </c>
      <c r="F25" s="109"/>
      <c r="G25" s="109"/>
      <c r="H25" s="108" t="s">
        <v>77</v>
      </c>
      <c r="I25" s="109"/>
      <c r="J25" s="109"/>
      <c r="K25" s="108" t="s">
        <v>78</v>
      </c>
      <c r="L25" s="109"/>
      <c r="M25" s="109"/>
      <c r="N25" s="108" t="s">
        <v>79</v>
      </c>
      <c r="O25" s="109"/>
      <c r="P25" s="112"/>
      <c r="Q25" s="108" t="s">
        <v>95</v>
      </c>
      <c r="R25" s="109"/>
      <c r="S25" s="109"/>
      <c r="T25" s="108" t="s">
        <v>96</v>
      </c>
      <c r="U25" s="109"/>
      <c r="V25" s="109"/>
      <c r="W25" s="108" t="s">
        <v>80</v>
      </c>
      <c r="X25" s="109"/>
      <c r="Y25" s="109"/>
    </row>
    <row r="26" spans="1:25" ht="19.5" customHeight="1">
      <c r="A26" s="107"/>
      <c r="B26" s="34" t="s">
        <v>81</v>
      </c>
      <c r="C26" s="34" t="s">
        <v>82</v>
      </c>
      <c r="D26" s="34" t="s">
        <v>83</v>
      </c>
      <c r="E26" s="34" t="s">
        <v>81</v>
      </c>
      <c r="F26" s="34" t="s">
        <v>82</v>
      </c>
      <c r="G26" s="34" t="s">
        <v>83</v>
      </c>
      <c r="H26" s="34" t="s">
        <v>81</v>
      </c>
      <c r="I26" s="34" t="s">
        <v>82</v>
      </c>
      <c r="J26" s="34" t="s">
        <v>83</v>
      </c>
      <c r="K26" s="34" t="s">
        <v>81</v>
      </c>
      <c r="L26" s="34" t="s">
        <v>82</v>
      </c>
      <c r="M26" s="34" t="s">
        <v>83</v>
      </c>
      <c r="N26" s="34" t="s">
        <v>81</v>
      </c>
      <c r="O26" s="34" t="s">
        <v>82</v>
      </c>
      <c r="P26" s="35" t="s">
        <v>83</v>
      </c>
      <c r="Q26" s="34" t="s">
        <v>81</v>
      </c>
      <c r="R26" s="34" t="s">
        <v>82</v>
      </c>
      <c r="S26" s="34" t="s">
        <v>83</v>
      </c>
      <c r="T26" s="34" t="s">
        <v>81</v>
      </c>
      <c r="U26" s="34" t="s">
        <v>82</v>
      </c>
      <c r="V26" s="34" t="s">
        <v>83</v>
      </c>
      <c r="W26" s="34" t="s">
        <v>81</v>
      </c>
      <c r="X26" s="34" t="s">
        <v>82</v>
      </c>
      <c r="Y26" s="34" t="s">
        <v>84</v>
      </c>
    </row>
    <row r="27" spans="1:25" s="75" customFormat="1" ht="14.25">
      <c r="A27" s="70" t="s">
        <v>33</v>
      </c>
      <c r="B27" s="24"/>
      <c r="C27" s="24"/>
      <c r="D27" s="24"/>
      <c r="E27" s="24">
        <v>1</v>
      </c>
      <c r="F27" s="24"/>
      <c r="G27" s="24">
        <v>1</v>
      </c>
      <c r="H27" s="24"/>
      <c r="I27" s="24"/>
      <c r="J27" s="24"/>
      <c r="K27" s="24"/>
      <c r="L27" s="24">
        <v>1</v>
      </c>
      <c r="M27" s="24">
        <v>1</v>
      </c>
      <c r="N27" s="24">
        <v>1</v>
      </c>
      <c r="O27" s="24">
        <v>1</v>
      </c>
      <c r="P27" s="24">
        <v>2</v>
      </c>
      <c r="Q27" s="10"/>
      <c r="R27" s="10"/>
      <c r="S27" s="10"/>
      <c r="T27" s="24"/>
      <c r="U27" s="24">
        <v>1</v>
      </c>
      <c r="V27" s="24">
        <v>1</v>
      </c>
      <c r="W27" s="24">
        <f aca="true" t="shared" si="8" ref="W27:Y29">SUM(B27+E27+H27+K27+N27+Q27+T27)</f>
        <v>2</v>
      </c>
      <c r="X27" s="24">
        <f t="shared" si="8"/>
        <v>3</v>
      </c>
      <c r="Y27" s="24">
        <f t="shared" si="8"/>
        <v>5</v>
      </c>
    </row>
    <row r="28" spans="1:25" s="75" customFormat="1" ht="14.25">
      <c r="A28" s="70" t="s">
        <v>97</v>
      </c>
      <c r="B28" s="10"/>
      <c r="C28" s="10"/>
      <c r="D28" s="10"/>
      <c r="E28" s="10"/>
      <c r="F28" s="24"/>
      <c r="G28" s="24"/>
      <c r="H28" s="10"/>
      <c r="I28" s="24"/>
      <c r="J28" s="24"/>
      <c r="K28" s="10"/>
      <c r="L28" s="10"/>
      <c r="M28" s="10"/>
      <c r="N28" s="10"/>
      <c r="O28" s="24"/>
      <c r="P28" s="24"/>
      <c r="Q28" s="24"/>
      <c r="R28" s="10"/>
      <c r="S28" s="24"/>
      <c r="T28" s="10"/>
      <c r="U28" s="10"/>
      <c r="V28" s="10"/>
      <c r="W28" s="24">
        <f t="shared" si="8"/>
        <v>0</v>
      </c>
      <c r="X28" s="24">
        <f t="shared" si="8"/>
        <v>0</v>
      </c>
      <c r="Y28" s="24">
        <f t="shared" si="8"/>
        <v>0</v>
      </c>
    </row>
    <row r="29" spans="1:25" s="75" customFormat="1" ht="15" thickBot="1">
      <c r="A29" s="74" t="s">
        <v>32</v>
      </c>
      <c r="B29" s="26"/>
      <c r="C29" s="26"/>
      <c r="D29" s="26"/>
      <c r="E29" s="26"/>
      <c r="F29" s="26"/>
      <c r="G29" s="26"/>
      <c r="H29" s="26"/>
      <c r="I29" s="26">
        <v>2</v>
      </c>
      <c r="J29" s="26">
        <v>2</v>
      </c>
      <c r="K29" s="26"/>
      <c r="L29" s="26"/>
      <c r="M29" s="26"/>
      <c r="N29" s="26"/>
      <c r="O29" s="26"/>
      <c r="P29" s="26"/>
      <c r="Q29" s="25"/>
      <c r="R29" s="25"/>
      <c r="S29" s="26"/>
      <c r="T29" s="26">
        <v>1</v>
      </c>
      <c r="U29" s="26"/>
      <c r="V29" s="25">
        <v>1</v>
      </c>
      <c r="W29" s="26">
        <f t="shared" si="8"/>
        <v>1</v>
      </c>
      <c r="X29" s="26">
        <f t="shared" si="8"/>
        <v>2</v>
      </c>
      <c r="Y29" s="26">
        <f t="shared" si="8"/>
        <v>3</v>
      </c>
    </row>
    <row r="30" spans="1:25" s="75" customFormat="1" ht="14.25">
      <c r="A30" s="71" t="s">
        <v>31</v>
      </c>
      <c r="B30" s="77">
        <f>SUM(B27:B29)</f>
        <v>0</v>
      </c>
      <c r="C30" s="77">
        <f aca="true" t="shared" si="9" ref="C30:Y30">SUM(C27:C29)</f>
        <v>0</v>
      </c>
      <c r="D30" s="77">
        <f t="shared" si="9"/>
        <v>0</v>
      </c>
      <c r="E30" s="77">
        <f t="shared" si="9"/>
        <v>1</v>
      </c>
      <c r="F30" s="77">
        <f t="shared" si="9"/>
        <v>0</v>
      </c>
      <c r="G30" s="77">
        <f t="shared" si="9"/>
        <v>1</v>
      </c>
      <c r="H30" s="77">
        <f t="shared" si="9"/>
        <v>0</v>
      </c>
      <c r="I30" s="77">
        <f t="shared" si="9"/>
        <v>2</v>
      </c>
      <c r="J30" s="77">
        <f t="shared" si="9"/>
        <v>2</v>
      </c>
      <c r="K30" s="77">
        <f t="shared" si="9"/>
        <v>0</v>
      </c>
      <c r="L30" s="77">
        <f t="shared" si="9"/>
        <v>1</v>
      </c>
      <c r="M30" s="77">
        <f t="shared" si="9"/>
        <v>1</v>
      </c>
      <c r="N30" s="77">
        <f t="shared" si="9"/>
        <v>1</v>
      </c>
      <c r="O30" s="77">
        <f t="shared" si="9"/>
        <v>1</v>
      </c>
      <c r="P30" s="77">
        <f t="shared" si="9"/>
        <v>2</v>
      </c>
      <c r="Q30" s="77">
        <f t="shared" si="9"/>
        <v>0</v>
      </c>
      <c r="R30" s="77">
        <f t="shared" si="9"/>
        <v>0</v>
      </c>
      <c r="S30" s="77">
        <f t="shared" si="9"/>
        <v>0</v>
      </c>
      <c r="T30" s="77">
        <f t="shared" si="9"/>
        <v>1</v>
      </c>
      <c r="U30" s="77">
        <f t="shared" si="9"/>
        <v>1</v>
      </c>
      <c r="V30" s="77">
        <f t="shared" si="9"/>
        <v>2</v>
      </c>
      <c r="W30" s="77">
        <f t="shared" si="9"/>
        <v>3</v>
      </c>
      <c r="X30" s="77">
        <f t="shared" si="9"/>
        <v>5</v>
      </c>
      <c r="Y30" s="77">
        <f t="shared" si="9"/>
        <v>8</v>
      </c>
    </row>
    <row r="31" spans="2:19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2:19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110" t="s">
        <v>93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</row>
    <row r="34" spans="2:19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42" spans="2:19" ht="12.7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2:19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2:19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2:19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2:19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2:19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2:19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2:19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2:19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2:19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2:19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2:19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2:19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2:19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2:19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2:19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2:19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2:19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2:19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2:19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2:19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2:19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2:19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2:19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2:19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2:19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2:19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75" spans="2:19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2:19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2:19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2:19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2:19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2:19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2:19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2:19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2:19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2:19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2:19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2:19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2:19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2:19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2:19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2:19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2:19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2:19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2:19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2:19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2:19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2:19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2:19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2:19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2:19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2:19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</sheetData>
  <mergeCells count="31">
    <mergeCell ref="W3:Y3"/>
    <mergeCell ref="K25:M25"/>
    <mergeCell ref="N3:P3"/>
    <mergeCell ref="Q3:S3"/>
    <mergeCell ref="W25:Y25"/>
    <mergeCell ref="W14:Y14"/>
    <mergeCell ref="A12:Y12"/>
    <mergeCell ref="K14:M14"/>
    <mergeCell ref="H25:J25"/>
    <mergeCell ref="H14:J14"/>
    <mergeCell ref="A1:Y1"/>
    <mergeCell ref="T3:V3"/>
    <mergeCell ref="T25:V25"/>
    <mergeCell ref="N14:P14"/>
    <mergeCell ref="T14:V14"/>
    <mergeCell ref="K3:M3"/>
    <mergeCell ref="A14:A15"/>
    <mergeCell ref="A25:A26"/>
    <mergeCell ref="E14:G14"/>
    <mergeCell ref="E25:G25"/>
    <mergeCell ref="A33:S33"/>
    <mergeCell ref="Q14:S14"/>
    <mergeCell ref="N25:P25"/>
    <mergeCell ref="Q25:S25"/>
    <mergeCell ref="A23:Y23"/>
    <mergeCell ref="B14:D14"/>
    <mergeCell ref="B25:D25"/>
    <mergeCell ref="A3:A4"/>
    <mergeCell ref="B3:D3"/>
    <mergeCell ref="E3:G3"/>
    <mergeCell ref="H3:J3"/>
  </mergeCells>
  <printOptions/>
  <pageMargins left="0.3937007874015748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7"/>
  <sheetViews>
    <sheetView zoomScaleSheetLayoutView="100" workbookViewId="0" topLeftCell="A64">
      <selection activeCell="I2" sqref="I2"/>
    </sheetView>
  </sheetViews>
  <sheetFormatPr defaultColWidth="9.33203125" defaultRowHeight="14.25"/>
  <cols>
    <col min="1" max="1" width="28.83203125" style="8" customWidth="1"/>
    <col min="2" max="16384" width="4.83203125" style="8" customWidth="1"/>
  </cols>
  <sheetData>
    <row r="1" spans="1:25" s="84" customFormat="1" ht="32.25" customHeight="1">
      <c r="A1" s="115" t="s">
        <v>73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83"/>
      <c r="U1" s="83"/>
      <c r="V1" s="83"/>
      <c r="W1" s="83"/>
      <c r="X1" s="83"/>
      <c r="Y1" s="83"/>
    </row>
    <row r="2" spans="1:25" s="84" customFormat="1" ht="12.7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19" ht="19.5" customHeight="1">
      <c r="A3" s="106" t="s">
        <v>74</v>
      </c>
      <c r="B3" s="108" t="s">
        <v>75</v>
      </c>
      <c r="C3" s="109"/>
      <c r="D3" s="109"/>
      <c r="E3" s="108" t="s">
        <v>76</v>
      </c>
      <c r="F3" s="109"/>
      <c r="G3" s="109"/>
      <c r="H3" s="108" t="s">
        <v>77</v>
      </c>
      <c r="I3" s="109"/>
      <c r="J3" s="109"/>
      <c r="K3" s="108" t="s">
        <v>78</v>
      </c>
      <c r="L3" s="109"/>
      <c r="M3" s="109"/>
      <c r="N3" s="108" t="s">
        <v>79</v>
      </c>
      <c r="O3" s="109"/>
      <c r="P3" s="112"/>
      <c r="Q3" s="108" t="s">
        <v>80</v>
      </c>
      <c r="R3" s="109"/>
      <c r="S3" s="109"/>
    </row>
    <row r="4" spans="1:19" ht="19.5" customHeight="1">
      <c r="A4" s="107"/>
      <c r="B4" s="34" t="s">
        <v>81</v>
      </c>
      <c r="C4" s="34" t="s">
        <v>82</v>
      </c>
      <c r="D4" s="34" t="s">
        <v>83</v>
      </c>
      <c r="E4" s="34" t="s">
        <v>81</v>
      </c>
      <c r="F4" s="34" t="s">
        <v>82</v>
      </c>
      <c r="G4" s="34" t="s">
        <v>83</v>
      </c>
      <c r="H4" s="34" t="s">
        <v>81</v>
      </c>
      <c r="I4" s="34" t="s">
        <v>82</v>
      </c>
      <c r="J4" s="34" t="s">
        <v>83</v>
      </c>
      <c r="K4" s="34" t="s">
        <v>81</v>
      </c>
      <c r="L4" s="34" t="s">
        <v>82</v>
      </c>
      <c r="M4" s="34" t="s">
        <v>83</v>
      </c>
      <c r="N4" s="34" t="s">
        <v>81</v>
      </c>
      <c r="O4" s="34" t="s">
        <v>82</v>
      </c>
      <c r="P4" s="35" t="s">
        <v>83</v>
      </c>
      <c r="Q4" s="34" t="s">
        <v>81</v>
      </c>
      <c r="R4" s="34" t="s">
        <v>82</v>
      </c>
      <c r="S4" s="34" t="s">
        <v>84</v>
      </c>
    </row>
    <row r="5" spans="1:19" ht="12.75">
      <c r="A5" s="36" t="s">
        <v>13</v>
      </c>
      <c r="B5" s="27">
        <f aca="true" t="shared" si="0" ref="B5:P5">SUM(B37+B70)</f>
        <v>8</v>
      </c>
      <c r="C5" s="27">
        <f t="shared" si="0"/>
        <v>15</v>
      </c>
      <c r="D5" s="27">
        <f t="shared" si="0"/>
        <v>23</v>
      </c>
      <c r="E5" s="27">
        <f t="shared" si="0"/>
        <v>5</v>
      </c>
      <c r="F5" s="27">
        <f t="shared" si="0"/>
        <v>13</v>
      </c>
      <c r="G5" s="27">
        <f t="shared" si="0"/>
        <v>18</v>
      </c>
      <c r="H5" s="27">
        <f t="shared" si="0"/>
        <v>3</v>
      </c>
      <c r="I5" s="27">
        <f t="shared" si="0"/>
        <v>3</v>
      </c>
      <c r="J5" s="27">
        <f t="shared" si="0"/>
        <v>6</v>
      </c>
      <c r="K5" s="27">
        <f t="shared" si="0"/>
        <v>1</v>
      </c>
      <c r="L5" s="27">
        <f t="shared" si="0"/>
        <v>3</v>
      </c>
      <c r="M5" s="27">
        <f t="shared" si="0"/>
        <v>4</v>
      </c>
      <c r="N5" s="27">
        <f t="shared" si="0"/>
        <v>0</v>
      </c>
      <c r="O5" s="27">
        <f t="shared" si="0"/>
        <v>0</v>
      </c>
      <c r="P5" s="27">
        <f t="shared" si="0"/>
        <v>0</v>
      </c>
      <c r="Q5" s="50">
        <f aca="true" t="shared" si="1" ref="Q5:Q28">SUM(B5,E5,H5,K5,N5)</f>
        <v>17</v>
      </c>
      <c r="R5" s="50">
        <f aca="true" t="shared" si="2" ref="R5:R28">SUM(C5,F5,I5,L5,O5)</f>
        <v>34</v>
      </c>
      <c r="S5" s="27">
        <f aca="true" t="shared" si="3" ref="S5:S28">SUM(D5,G5,J5,M5,P5)</f>
        <v>51</v>
      </c>
    </row>
    <row r="6" spans="1:19" ht="12.75">
      <c r="A6" s="36" t="s">
        <v>28</v>
      </c>
      <c r="B6" s="27">
        <f aca="true" t="shared" si="4" ref="B6:P6">SUM(B38+B71)</f>
        <v>0</v>
      </c>
      <c r="C6" s="27">
        <f t="shared" si="4"/>
        <v>13</v>
      </c>
      <c r="D6" s="27">
        <f t="shared" si="4"/>
        <v>13</v>
      </c>
      <c r="E6" s="27">
        <f t="shared" si="4"/>
        <v>2</v>
      </c>
      <c r="F6" s="27">
        <f t="shared" si="4"/>
        <v>8</v>
      </c>
      <c r="G6" s="27">
        <f t="shared" si="4"/>
        <v>10</v>
      </c>
      <c r="H6" s="27">
        <f t="shared" si="4"/>
        <v>2</v>
      </c>
      <c r="I6" s="27">
        <f t="shared" si="4"/>
        <v>6</v>
      </c>
      <c r="J6" s="27">
        <f t="shared" si="4"/>
        <v>8</v>
      </c>
      <c r="K6" s="27">
        <f t="shared" si="4"/>
        <v>1</v>
      </c>
      <c r="L6" s="27">
        <f t="shared" si="4"/>
        <v>2</v>
      </c>
      <c r="M6" s="27">
        <f t="shared" si="4"/>
        <v>3</v>
      </c>
      <c r="N6" s="27">
        <f t="shared" si="4"/>
        <v>0</v>
      </c>
      <c r="O6" s="27">
        <f t="shared" si="4"/>
        <v>0</v>
      </c>
      <c r="P6" s="27">
        <f t="shared" si="4"/>
        <v>0</v>
      </c>
      <c r="Q6" s="50">
        <f t="shared" si="1"/>
        <v>5</v>
      </c>
      <c r="R6" s="50">
        <f t="shared" si="2"/>
        <v>29</v>
      </c>
      <c r="S6" s="27">
        <f t="shared" si="3"/>
        <v>34</v>
      </c>
    </row>
    <row r="7" spans="1:19" ht="12.75">
      <c r="A7" s="36" t="s">
        <v>14</v>
      </c>
      <c r="B7" s="27">
        <f aca="true" t="shared" si="5" ref="B7:P7">SUM(B39+B72)</f>
        <v>6</v>
      </c>
      <c r="C7" s="27">
        <f t="shared" si="5"/>
        <v>16</v>
      </c>
      <c r="D7" s="27">
        <f t="shared" si="5"/>
        <v>22</v>
      </c>
      <c r="E7" s="27">
        <f t="shared" si="5"/>
        <v>6</v>
      </c>
      <c r="F7" s="27">
        <f t="shared" si="5"/>
        <v>17</v>
      </c>
      <c r="G7" s="27">
        <f t="shared" si="5"/>
        <v>23</v>
      </c>
      <c r="H7" s="27">
        <f t="shared" si="5"/>
        <v>2</v>
      </c>
      <c r="I7" s="27">
        <f t="shared" si="5"/>
        <v>8</v>
      </c>
      <c r="J7" s="27">
        <f t="shared" si="5"/>
        <v>10</v>
      </c>
      <c r="K7" s="27">
        <f t="shared" si="5"/>
        <v>1</v>
      </c>
      <c r="L7" s="27">
        <f t="shared" si="5"/>
        <v>0</v>
      </c>
      <c r="M7" s="27">
        <f t="shared" si="5"/>
        <v>1</v>
      </c>
      <c r="N7" s="27">
        <f t="shared" si="5"/>
        <v>0</v>
      </c>
      <c r="O7" s="27">
        <f t="shared" si="5"/>
        <v>0</v>
      </c>
      <c r="P7" s="27">
        <f t="shared" si="5"/>
        <v>0</v>
      </c>
      <c r="Q7" s="50">
        <f t="shared" si="1"/>
        <v>15</v>
      </c>
      <c r="R7" s="50">
        <f t="shared" si="2"/>
        <v>41</v>
      </c>
      <c r="S7" s="27">
        <f t="shared" si="3"/>
        <v>56</v>
      </c>
    </row>
    <row r="8" spans="1:19" ht="12.75">
      <c r="A8" s="36" t="s">
        <v>25</v>
      </c>
      <c r="B8" s="27">
        <f aca="true" t="shared" si="6" ref="B8:P8">SUM(B40+B73)</f>
        <v>3</v>
      </c>
      <c r="C8" s="27">
        <f t="shared" si="6"/>
        <v>5</v>
      </c>
      <c r="D8" s="27">
        <f t="shared" si="6"/>
        <v>8</v>
      </c>
      <c r="E8" s="27">
        <f t="shared" si="6"/>
        <v>0</v>
      </c>
      <c r="F8" s="27">
        <f t="shared" si="6"/>
        <v>7</v>
      </c>
      <c r="G8" s="27">
        <f t="shared" si="6"/>
        <v>7</v>
      </c>
      <c r="H8" s="27">
        <f t="shared" si="6"/>
        <v>3</v>
      </c>
      <c r="I8" s="27">
        <f t="shared" si="6"/>
        <v>5</v>
      </c>
      <c r="J8" s="27">
        <f t="shared" si="6"/>
        <v>8</v>
      </c>
      <c r="K8" s="27">
        <f t="shared" si="6"/>
        <v>1</v>
      </c>
      <c r="L8" s="27">
        <f t="shared" si="6"/>
        <v>6</v>
      </c>
      <c r="M8" s="27">
        <f t="shared" si="6"/>
        <v>7</v>
      </c>
      <c r="N8" s="27">
        <f t="shared" si="6"/>
        <v>0</v>
      </c>
      <c r="O8" s="27">
        <f t="shared" si="6"/>
        <v>0</v>
      </c>
      <c r="P8" s="27">
        <f t="shared" si="6"/>
        <v>0</v>
      </c>
      <c r="Q8" s="50">
        <f t="shared" si="1"/>
        <v>7</v>
      </c>
      <c r="R8" s="50">
        <f t="shared" si="2"/>
        <v>23</v>
      </c>
      <c r="S8" s="27">
        <f t="shared" si="3"/>
        <v>30</v>
      </c>
    </row>
    <row r="9" spans="1:19" ht="12.75">
      <c r="A9" s="36" t="s">
        <v>21</v>
      </c>
      <c r="B9" s="27">
        <f aca="true" t="shared" si="7" ref="B9:P9">SUM(B41+B74)</f>
        <v>7</v>
      </c>
      <c r="C9" s="27">
        <f t="shared" si="7"/>
        <v>20</v>
      </c>
      <c r="D9" s="27">
        <f t="shared" si="7"/>
        <v>27</v>
      </c>
      <c r="E9" s="27">
        <f t="shared" si="7"/>
        <v>13</v>
      </c>
      <c r="F9" s="27">
        <f t="shared" si="7"/>
        <v>18</v>
      </c>
      <c r="G9" s="27">
        <f t="shared" si="7"/>
        <v>31</v>
      </c>
      <c r="H9" s="27">
        <f t="shared" si="7"/>
        <v>15</v>
      </c>
      <c r="I9" s="27">
        <f t="shared" si="7"/>
        <v>16</v>
      </c>
      <c r="J9" s="27">
        <f t="shared" si="7"/>
        <v>31</v>
      </c>
      <c r="K9" s="27">
        <f t="shared" si="7"/>
        <v>10</v>
      </c>
      <c r="L9" s="27">
        <f t="shared" si="7"/>
        <v>10</v>
      </c>
      <c r="M9" s="27">
        <f t="shared" si="7"/>
        <v>20</v>
      </c>
      <c r="N9" s="27">
        <f t="shared" si="7"/>
        <v>0</v>
      </c>
      <c r="O9" s="27">
        <f t="shared" si="7"/>
        <v>0</v>
      </c>
      <c r="P9" s="27">
        <f t="shared" si="7"/>
        <v>0</v>
      </c>
      <c r="Q9" s="50">
        <f t="shared" si="1"/>
        <v>45</v>
      </c>
      <c r="R9" s="50">
        <f t="shared" si="2"/>
        <v>64</v>
      </c>
      <c r="S9" s="27">
        <f t="shared" si="3"/>
        <v>109</v>
      </c>
    </row>
    <row r="10" spans="1:19" ht="12.75">
      <c r="A10" s="36" t="s">
        <v>24</v>
      </c>
      <c r="B10" s="27">
        <f aca="true" t="shared" si="8" ref="B10:P10">SUM(B42+B75)</f>
        <v>4</v>
      </c>
      <c r="C10" s="27">
        <f t="shared" si="8"/>
        <v>11</v>
      </c>
      <c r="D10" s="27">
        <f t="shared" si="8"/>
        <v>15</v>
      </c>
      <c r="E10" s="27">
        <f t="shared" si="8"/>
        <v>2</v>
      </c>
      <c r="F10" s="27">
        <f t="shared" si="8"/>
        <v>9</v>
      </c>
      <c r="G10" s="27">
        <f t="shared" si="8"/>
        <v>11</v>
      </c>
      <c r="H10" s="27">
        <f t="shared" si="8"/>
        <v>3</v>
      </c>
      <c r="I10" s="27">
        <f t="shared" si="8"/>
        <v>11</v>
      </c>
      <c r="J10" s="27">
        <f t="shared" si="8"/>
        <v>14</v>
      </c>
      <c r="K10" s="27">
        <f t="shared" si="8"/>
        <v>2</v>
      </c>
      <c r="L10" s="27">
        <f t="shared" si="8"/>
        <v>20</v>
      </c>
      <c r="M10" s="27">
        <f t="shared" si="8"/>
        <v>22</v>
      </c>
      <c r="N10" s="27">
        <f t="shared" si="8"/>
        <v>0</v>
      </c>
      <c r="O10" s="27">
        <f t="shared" si="8"/>
        <v>0</v>
      </c>
      <c r="P10" s="27">
        <f t="shared" si="8"/>
        <v>0</v>
      </c>
      <c r="Q10" s="50">
        <f t="shared" si="1"/>
        <v>11</v>
      </c>
      <c r="R10" s="50">
        <f t="shared" si="2"/>
        <v>51</v>
      </c>
      <c r="S10" s="27">
        <f t="shared" si="3"/>
        <v>62</v>
      </c>
    </row>
    <row r="11" spans="1:19" ht="12.75">
      <c r="A11" s="36" t="s">
        <v>29</v>
      </c>
      <c r="B11" s="27">
        <f aca="true" t="shared" si="9" ref="B11:P11">SUM(B43+B76)</f>
        <v>5</v>
      </c>
      <c r="C11" s="27">
        <f t="shared" si="9"/>
        <v>8</v>
      </c>
      <c r="D11" s="27">
        <f t="shared" si="9"/>
        <v>13</v>
      </c>
      <c r="E11" s="27">
        <f t="shared" si="9"/>
        <v>3</v>
      </c>
      <c r="F11" s="27">
        <f t="shared" si="9"/>
        <v>5</v>
      </c>
      <c r="G11" s="27">
        <f t="shared" si="9"/>
        <v>8</v>
      </c>
      <c r="H11" s="27">
        <f t="shared" si="9"/>
        <v>0</v>
      </c>
      <c r="I11" s="27">
        <f t="shared" si="9"/>
        <v>0</v>
      </c>
      <c r="J11" s="27">
        <f t="shared" si="9"/>
        <v>0</v>
      </c>
      <c r="K11" s="27">
        <f t="shared" si="9"/>
        <v>0</v>
      </c>
      <c r="L11" s="27">
        <f t="shared" si="9"/>
        <v>0</v>
      </c>
      <c r="M11" s="27">
        <f t="shared" si="9"/>
        <v>0</v>
      </c>
      <c r="N11" s="27">
        <f t="shared" si="9"/>
        <v>0</v>
      </c>
      <c r="O11" s="27">
        <f t="shared" si="9"/>
        <v>0</v>
      </c>
      <c r="P11" s="27">
        <f t="shared" si="9"/>
        <v>0</v>
      </c>
      <c r="Q11" s="50">
        <f>SUM(B11,E11,H11,K11,N11)</f>
        <v>8</v>
      </c>
      <c r="R11" s="50">
        <f>SUM(C11,F11,I11,L11,O11)</f>
        <v>13</v>
      </c>
      <c r="S11" s="27">
        <f>SUM(D11,G11,J11,M11,P11)</f>
        <v>21</v>
      </c>
    </row>
    <row r="12" spans="1:19" ht="12.75">
      <c r="A12" s="36" t="s">
        <v>22</v>
      </c>
      <c r="B12" s="27">
        <f aca="true" t="shared" si="10" ref="B12:P12">SUM(B44+B77)</f>
        <v>3</v>
      </c>
      <c r="C12" s="27">
        <f t="shared" si="10"/>
        <v>6</v>
      </c>
      <c r="D12" s="27">
        <f t="shared" si="10"/>
        <v>9</v>
      </c>
      <c r="E12" s="27">
        <f t="shared" si="10"/>
        <v>2</v>
      </c>
      <c r="F12" s="27">
        <f t="shared" si="10"/>
        <v>3</v>
      </c>
      <c r="G12" s="27">
        <f t="shared" si="10"/>
        <v>5</v>
      </c>
      <c r="H12" s="27">
        <f t="shared" si="10"/>
        <v>0</v>
      </c>
      <c r="I12" s="27">
        <f t="shared" si="10"/>
        <v>6</v>
      </c>
      <c r="J12" s="27">
        <f t="shared" si="10"/>
        <v>6</v>
      </c>
      <c r="K12" s="27">
        <f t="shared" si="10"/>
        <v>1</v>
      </c>
      <c r="L12" s="27">
        <f t="shared" si="10"/>
        <v>7</v>
      </c>
      <c r="M12" s="27">
        <f t="shared" si="10"/>
        <v>8</v>
      </c>
      <c r="N12" s="27">
        <f t="shared" si="10"/>
        <v>0</v>
      </c>
      <c r="O12" s="27">
        <f t="shared" si="10"/>
        <v>0</v>
      </c>
      <c r="P12" s="27">
        <f t="shared" si="10"/>
        <v>0</v>
      </c>
      <c r="Q12" s="50">
        <f t="shared" si="1"/>
        <v>6</v>
      </c>
      <c r="R12" s="50">
        <f t="shared" si="2"/>
        <v>22</v>
      </c>
      <c r="S12" s="27">
        <f t="shared" si="3"/>
        <v>28</v>
      </c>
    </row>
    <row r="13" spans="1:19" ht="12.75">
      <c r="A13" s="36" t="s">
        <v>10</v>
      </c>
      <c r="B13" s="27">
        <f aca="true" t="shared" si="11" ref="B13:P13">SUM(B45+B78)</f>
        <v>9</v>
      </c>
      <c r="C13" s="27">
        <f t="shared" si="11"/>
        <v>4</v>
      </c>
      <c r="D13" s="27">
        <f t="shared" si="11"/>
        <v>13</v>
      </c>
      <c r="E13" s="27">
        <f t="shared" si="11"/>
        <v>5</v>
      </c>
      <c r="F13" s="27">
        <f t="shared" si="11"/>
        <v>2</v>
      </c>
      <c r="G13" s="27">
        <f t="shared" si="11"/>
        <v>7</v>
      </c>
      <c r="H13" s="27">
        <f t="shared" si="11"/>
        <v>3</v>
      </c>
      <c r="I13" s="27">
        <f t="shared" si="11"/>
        <v>7</v>
      </c>
      <c r="J13" s="27">
        <f t="shared" si="11"/>
        <v>10</v>
      </c>
      <c r="K13" s="27">
        <f t="shared" si="11"/>
        <v>3</v>
      </c>
      <c r="L13" s="27">
        <f t="shared" si="11"/>
        <v>4</v>
      </c>
      <c r="M13" s="27">
        <f t="shared" si="11"/>
        <v>7</v>
      </c>
      <c r="N13" s="27">
        <f t="shared" si="11"/>
        <v>0</v>
      </c>
      <c r="O13" s="27">
        <f t="shared" si="11"/>
        <v>0</v>
      </c>
      <c r="P13" s="27">
        <f t="shared" si="11"/>
        <v>0</v>
      </c>
      <c r="Q13" s="50">
        <f t="shared" si="1"/>
        <v>20</v>
      </c>
      <c r="R13" s="50">
        <f t="shared" si="2"/>
        <v>17</v>
      </c>
      <c r="S13" s="27">
        <f t="shared" si="3"/>
        <v>37</v>
      </c>
    </row>
    <row r="14" spans="1:19" ht="12.75">
      <c r="A14" s="36" t="s">
        <v>20</v>
      </c>
      <c r="B14" s="27">
        <f aca="true" t="shared" si="12" ref="B14:P14">SUM(B46+B79)</f>
        <v>6</v>
      </c>
      <c r="C14" s="27">
        <f t="shared" si="12"/>
        <v>6</v>
      </c>
      <c r="D14" s="27">
        <f t="shared" si="12"/>
        <v>12</v>
      </c>
      <c r="E14" s="27">
        <f t="shared" si="12"/>
        <v>7</v>
      </c>
      <c r="F14" s="27">
        <f t="shared" si="12"/>
        <v>7</v>
      </c>
      <c r="G14" s="27">
        <f t="shared" si="12"/>
        <v>14</v>
      </c>
      <c r="H14" s="27">
        <f t="shared" si="12"/>
        <v>3</v>
      </c>
      <c r="I14" s="27">
        <f t="shared" si="12"/>
        <v>8</v>
      </c>
      <c r="J14" s="27">
        <f t="shared" si="12"/>
        <v>11</v>
      </c>
      <c r="K14" s="27">
        <f t="shared" si="12"/>
        <v>5</v>
      </c>
      <c r="L14" s="27">
        <f t="shared" si="12"/>
        <v>4</v>
      </c>
      <c r="M14" s="27">
        <f t="shared" si="12"/>
        <v>9</v>
      </c>
      <c r="N14" s="27">
        <f t="shared" si="12"/>
        <v>0</v>
      </c>
      <c r="O14" s="27">
        <f t="shared" si="12"/>
        <v>0</v>
      </c>
      <c r="P14" s="27">
        <f t="shared" si="12"/>
        <v>0</v>
      </c>
      <c r="Q14" s="50">
        <f t="shared" si="1"/>
        <v>21</v>
      </c>
      <c r="R14" s="50">
        <f t="shared" si="2"/>
        <v>25</v>
      </c>
      <c r="S14" s="27">
        <f t="shared" si="3"/>
        <v>46</v>
      </c>
    </row>
    <row r="15" spans="1:19" ht="12.75">
      <c r="A15" s="36" t="s">
        <v>19</v>
      </c>
      <c r="B15" s="27">
        <f aca="true" t="shared" si="13" ref="B15:P15">SUM(B47+B80)</f>
        <v>4</v>
      </c>
      <c r="C15" s="27">
        <f t="shared" si="13"/>
        <v>3</v>
      </c>
      <c r="D15" s="27">
        <f t="shared" si="13"/>
        <v>7</v>
      </c>
      <c r="E15" s="27">
        <f t="shared" si="13"/>
        <v>1</v>
      </c>
      <c r="F15" s="27">
        <f t="shared" si="13"/>
        <v>5</v>
      </c>
      <c r="G15" s="27">
        <f t="shared" si="13"/>
        <v>6</v>
      </c>
      <c r="H15" s="27">
        <f t="shared" si="13"/>
        <v>6</v>
      </c>
      <c r="I15" s="27">
        <f t="shared" si="13"/>
        <v>1</v>
      </c>
      <c r="J15" s="27">
        <f t="shared" si="13"/>
        <v>7</v>
      </c>
      <c r="K15" s="27">
        <f t="shared" si="13"/>
        <v>3</v>
      </c>
      <c r="L15" s="27">
        <f t="shared" si="13"/>
        <v>6</v>
      </c>
      <c r="M15" s="27">
        <f t="shared" si="13"/>
        <v>9</v>
      </c>
      <c r="N15" s="27">
        <f t="shared" si="13"/>
        <v>0</v>
      </c>
      <c r="O15" s="27">
        <f t="shared" si="13"/>
        <v>0</v>
      </c>
      <c r="P15" s="27">
        <f t="shared" si="13"/>
        <v>0</v>
      </c>
      <c r="Q15" s="50">
        <f t="shared" si="1"/>
        <v>14</v>
      </c>
      <c r="R15" s="50">
        <f t="shared" si="2"/>
        <v>15</v>
      </c>
      <c r="S15" s="27">
        <f t="shared" si="3"/>
        <v>29</v>
      </c>
    </row>
    <row r="16" spans="1:19" ht="12.75">
      <c r="A16" s="36" t="s">
        <v>26</v>
      </c>
      <c r="B16" s="27">
        <f aca="true" t="shared" si="14" ref="B16:P16">SUM(B48+B81)</f>
        <v>3</v>
      </c>
      <c r="C16" s="27">
        <f t="shared" si="14"/>
        <v>3</v>
      </c>
      <c r="D16" s="27">
        <f t="shared" si="14"/>
        <v>6</v>
      </c>
      <c r="E16" s="27">
        <f t="shared" si="14"/>
        <v>2</v>
      </c>
      <c r="F16" s="27">
        <f t="shared" si="14"/>
        <v>7</v>
      </c>
      <c r="G16" s="27">
        <f t="shared" si="14"/>
        <v>9</v>
      </c>
      <c r="H16" s="27">
        <f t="shared" si="14"/>
        <v>2</v>
      </c>
      <c r="I16" s="27">
        <f t="shared" si="14"/>
        <v>7</v>
      </c>
      <c r="J16" s="27">
        <f t="shared" si="14"/>
        <v>9</v>
      </c>
      <c r="K16" s="27">
        <f t="shared" si="14"/>
        <v>1</v>
      </c>
      <c r="L16" s="27">
        <f t="shared" si="14"/>
        <v>5</v>
      </c>
      <c r="M16" s="27">
        <f t="shared" si="14"/>
        <v>6</v>
      </c>
      <c r="N16" s="27">
        <f t="shared" si="14"/>
        <v>0</v>
      </c>
      <c r="O16" s="27">
        <f t="shared" si="14"/>
        <v>0</v>
      </c>
      <c r="P16" s="27">
        <f t="shared" si="14"/>
        <v>0</v>
      </c>
      <c r="Q16" s="50">
        <f t="shared" si="1"/>
        <v>8</v>
      </c>
      <c r="R16" s="50">
        <f t="shared" si="2"/>
        <v>22</v>
      </c>
      <c r="S16" s="27">
        <f t="shared" si="3"/>
        <v>30</v>
      </c>
    </row>
    <row r="17" spans="1:19" ht="12.75">
      <c r="A17" s="36" t="s">
        <v>17</v>
      </c>
      <c r="B17" s="27">
        <f aca="true" t="shared" si="15" ref="B17:P17">SUM(B49+B82)</f>
        <v>10</v>
      </c>
      <c r="C17" s="27">
        <f t="shared" si="15"/>
        <v>8</v>
      </c>
      <c r="D17" s="27">
        <f t="shared" si="15"/>
        <v>18</v>
      </c>
      <c r="E17" s="27">
        <f t="shared" si="15"/>
        <v>6</v>
      </c>
      <c r="F17" s="27">
        <f t="shared" si="15"/>
        <v>8</v>
      </c>
      <c r="G17" s="27">
        <f t="shared" si="15"/>
        <v>14</v>
      </c>
      <c r="H17" s="27">
        <f t="shared" si="15"/>
        <v>0</v>
      </c>
      <c r="I17" s="27">
        <f t="shared" si="15"/>
        <v>6</v>
      </c>
      <c r="J17" s="27">
        <f t="shared" si="15"/>
        <v>6</v>
      </c>
      <c r="K17" s="27">
        <f t="shared" si="15"/>
        <v>1</v>
      </c>
      <c r="L17" s="27">
        <f t="shared" si="15"/>
        <v>4</v>
      </c>
      <c r="M17" s="27">
        <f t="shared" si="15"/>
        <v>5</v>
      </c>
      <c r="N17" s="27">
        <f t="shared" si="15"/>
        <v>0</v>
      </c>
      <c r="O17" s="27">
        <f t="shared" si="15"/>
        <v>0</v>
      </c>
      <c r="P17" s="27">
        <f t="shared" si="15"/>
        <v>0</v>
      </c>
      <c r="Q17" s="50">
        <f t="shared" si="1"/>
        <v>17</v>
      </c>
      <c r="R17" s="50">
        <f t="shared" si="2"/>
        <v>26</v>
      </c>
      <c r="S17" s="27">
        <f t="shared" si="3"/>
        <v>43</v>
      </c>
    </row>
    <row r="18" spans="1:19" ht="12.75">
      <c r="A18" s="36" t="s">
        <v>85</v>
      </c>
      <c r="B18" s="27">
        <f aca="true" t="shared" si="16" ref="B18:P18">SUM(B50+B83)</f>
        <v>12</v>
      </c>
      <c r="C18" s="27">
        <f t="shared" si="16"/>
        <v>5</v>
      </c>
      <c r="D18" s="27">
        <f t="shared" si="16"/>
        <v>17</v>
      </c>
      <c r="E18" s="27">
        <f t="shared" si="16"/>
        <v>10</v>
      </c>
      <c r="F18" s="27">
        <f t="shared" si="16"/>
        <v>8</v>
      </c>
      <c r="G18" s="27">
        <f t="shared" si="16"/>
        <v>18</v>
      </c>
      <c r="H18" s="27">
        <f t="shared" si="16"/>
        <v>19</v>
      </c>
      <c r="I18" s="27">
        <f t="shared" si="16"/>
        <v>4</v>
      </c>
      <c r="J18" s="27">
        <f t="shared" si="16"/>
        <v>23</v>
      </c>
      <c r="K18" s="27">
        <f t="shared" si="16"/>
        <v>13</v>
      </c>
      <c r="L18" s="27">
        <f t="shared" si="16"/>
        <v>2</v>
      </c>
      <c r="M18" s="27">
        <f t="shared" si="16"/>
        <v>15</v>
      </c>
      <c r="N18" s="27">
        <f t="shared" si="16"/>
        <v>0</v>
      </c>
      <c r="O18" s="27">
        <f t="shared" si="16"/>
        <v>0</v>
      </c>
      <c r="P18" s="27">
        <f t="shared" si="16"/>
        <v>0</v>
      </c>
      <c r="Q18" s="50">
        <f aca="true" t="shared" si="17" ref="Q18:S19">SUM(B18,E18,H18,K18,N18)</f>
        <v>54</v>
      </c>
      <c r="R18" s="50">
        <f t="shared" si="17"/>
        <v>19</v>
      </c>
      <c r="S18" s="27">
        <f t="shared" si="17"/>
        <v>73</v>
      </c>
    </row>
    <row r="19" spans="1:19" ht="12.75">
      <c r="A19" s="36" t="s">
        <v>86</v>
      </c>
      <c r="B19" s="27">
        <f aca="true" t="shared" si="18" ref="B19:P19">SUM(B51+B84)</f>
        <v>13</v>
      </c>
      <c r="C19" s="27">
        <f t="shared" si="18"/>
        <v>8</v>
      </c>
      <c r="D19" s="27">
        <f t="shared" si="18"/>
        <v>21</v>
      </c>
      <c r="E19" s="27">
        <f t="shared" si="18"/>
        <v>14</v>
      </c>
      <c r="F19" s="27">
        <f t="shared" si="18"/>
        <v>7</v>
      </c>
      <c r="G19" s="27">
        <f t="shared" si="18"/>
        <v>21</v>
      </c>
      <c r="H19" s="27">
        <f t="shared" si="18"/>
        <v>13</v>
      </c>
      <c r="I19" s="27">
        <f t="shared" si="18"/>
        <v>13</v>
      </c>
      <c r="J19" s="27">
        <f t="shared" si="18"/>
        <v>26</v>
      </c>
      <c r="K19" s="27">
        <f t="shared" si="18"/>
        <v>15</v>
      </c>
      <c r="L19" s="27">
        <f t="shared" si="18"/>
        <v>10</v>
      </c>
      <c r="M19" s="27">
        <f t="shared" si="18"/>
        <v>25</v>
      </c>
      <c r="N19" s="27">
        <f t="shared" si="18"/>
        <v>0</v>
      </c>
      <c r="O19" s="27">
        <f t="shared" si="18"/>
        <v>0</v>
      </c>
      <c r="P19" s="27">
        <f t="shared" si="18"/>
        <v>0</v>
      </c>
      <c r="Q19" s="50">
        <f t="shared" si="17"/>
        <v>55</v>
      </c>
      <c r="R19" s="50">
        <f t="shared" si="17"/>
        <v>38</v>
      </c>
      <c r="S19" s="27">
        <f t="shared" si="17"/>
        <v>93</v>
      </c>
    </row>
    <row r="20" spans="1:19" ht="12.75">
      <c r="A20" s="36" t="s">
        <v>5</v>
      </c>
      <c r="B20" s="27">
        <f aca="true" t="shared" si="19" ref="B20:P20">SUM(B52+B85)</f>
        <v>4</v>
      </c>
      <c r="C20" s="27">
        <f t="shared" si="19"/>
        <v>11</v>
      </c>
      <c r="D20" s="27">
        <f t="shared" si="19"/>
        <v>15</v>
      </c>
      <c r="E20" s="27">
        <f t="shared" si="19"/>
        <v>6</v>
      </c>
      <c r="F20" s="27">
        <f t="shared" si="19"/>
        <v>9</v>
      </c>
      <c r="G20" s="27">
        <f t="shared" si="19"/>
        <v>15</v>
      </c>
      <c r="H20" s="27">
        <f t="shared" si="19"/>
        <v>8</v>
      </c>
      <c r="I20" s="27">
        <f t="shared" si="19"/>
        <v>16</v>
      </c>
      <c r="J20" s="27">
        <f t="shared" si="19"/>
        <v>24</v>
      </c>
      <c r="K20" s="27">
        <f t="shared" si="19"/>
        <v>6</v>
      </c>
      <c r="L20" s="27">
        <f t="shared" si="19"/>
        <v>11</v>
      </c>
      <c r="M20" s="27">
        <f t="shared" si="19"/>
        <v>17</v>
      </c>
      <c r="N20" s="27">
        <f t="shared" si="19"/>
        <v>0</v>
      </c>
      <c r="O20" s="27">
        <f t="shared" si="19"/>
        <v>0</v>
      </c>
      <c r="P20" s="27">
        <f t="shared" si="19"/>
        <v>0</v>
      </c>
      <c r="Q20" s="50">
        <f t="shared" si="1"/>
        <v>24</v>
      </c>
      <c r="R20" s="50">
        <f t="shared" si="2"/>
        <v>47</v>
      </c>
      <c r="S20" s="27">
        <f t="shared" si="3"/>
        <v>71</v>
      </c>
    </row>
    <row r="21" spans="1:19" ht="12.75">
      <c r="A21" s="36" t="s">
        <v>7</v>
      </c>
      <c r="B21" s="27">
        <f aca="true" t="shared" si="20" ref="B21:P21">SUM(B53+B86)</f>
        <v>4</v>
      </c>
      <c r="C21" s="27">
        <f t="shared" si="20"/>
        <v>8</v>
      </c>
      <c r="D21" s="27">
        <f t="shared" si="20"/>
        <v>12</v>
      </c>
      <c r="E21" s="27">
        <f t="shared" si="20"/>
        <v>5</v>
      </c>
      <c r="F21" s="27">
        <f t="shared" si="20"/>
        <v>9</v>
      </c>
      <c r="G21" s="27">
        <f t="shared" si="20"/>
        <v>14</v>
      </c>
      <c r="H21" s="27">
        <f t="shared" si="20"/>
        <v>7</v>
      </c>
      <c r="I21" s="27">
        <f t="shared" si="20"/>
        <v>15</v>
      </c>
      <c r="J21" s="27">
        <f t="shared" si="20"/>
        <v>22</v>
      </c>
      <c r="K21" s="27">
        <f t="shared" si="20"/>
        <v>10</v>
      </c>
      <c r="L21" s="27">
        <f t="shared" si="20"/>
        <v>11</v>
      </c>
      <c r="M21" s="27">
        <f t="shared" si="20"/>
        <v>21</v>
      </c>
      <c r="N21" s="27">
        <f t="shared" si="20"/>
        <v>0</v>
      </c>
      <c r="O21" s="27">
        <f t="shared" si="20"/>
        <v>0</v>
      </c>
      <c r="P21" s="27">
        <f t="shared" si="20"/>
        <v>0</v>
      </c>
      <c r="Q21" s="50">
        <f t="shared" si="1"/>
        <v>26</v>
      </c>
      <c r="R21" s="50">
        <f t="shared" si="2"/>
        <v>43</v>
      </c>
      <c r="S21" s="27">
        <f t="shared" si="3"/>
        <v>69</v>
      </c>
    </row>
    <row r="22" spans="1:19" ht="12.75">
      <c r="A22" s="36" t="s">
        <v>18</v>
      </c>
      <c r="B22" s="27">
        <f aca="true" t="shared" si="21" ref="B22:P22">SUM(B54+B87)</f>
        <v>2</v>
      </c>
      <c r="C22" s="27">
        <f t="shared" si="21"/>
        <v>16</v>
      </c>
      <c r="D22" s="27">
        <f t="shared" si="21"/>
        <v>18</v>
      </c>
      <c r="E22" s="27">
        <f t="shared" si="21"/>
        <v>2</v>
      </c>
      <c r="F22" s="27">
        <f t="shared" si="21"/>
        <v>14</v>
      </c>
      <c r="G22" s="27">
        <f t="shared" si="21"/>
        <v>16</v>
      </c>
      <c r="H22" s="27">
        <f t="shared" si="21"/>
        <v>5</v>
      </c>
      <c r="I22" s="27">
        <f t="shared" si="21"/>
        <v>15</v>
      </c>
      <c r="J22" s="27">
        <f t="shared" si="21"/>
        <v>20</v>
      </c>
      <c r="K22" s="27">
        <f t="shared" si="21"/>
        <v>5</v>
      </c>
      <c r="L22" s="27">
        <f t="shared" si="21"/>
        <v>10</v>
      </c>
      <c r="M22" s="27">
        <f t="shared" si="21"/>
        <v>15</v>
      </c>
      <c r="N22" s="27">
        <f t="shared" si="21"/>
        <v>1</v>
      </c>
      <c r="O22" s="27">
        <f t="shared" si="21"/>
        <v>1</v>
      </c>
      <c r="P22" s="27">
        <f t="shared" si="21"/>
        <v>2</v>
      </c>
      <c r="Q22" s="50">
        <f t="shared" si="1"/>
        <v>15</v>
      </c>
      <c r="R22" s="50">
        <f t="shared" si="2"/>
        <v>56</v>
      </c>
      <c r="S22" s="27">
        <f t="shared" si="3"/>
        <v>71</v>
      </c>
    </row>
    <row r="23" spans="1:19" ht="12.75">
      <c r="A23" s="36" t="s">
        <v>27</v>
      </c>
      <c r="B23" s="27">
        <f aca="true" t="shared" si="22" ref="B23:P23">SUM(B55+B88)</f>
        <v>2</v>
      </c>
      <c r="C23" s="27">
        <f t="shared" si="22"/>
        <v>14</v>
      </c>
      <c r="D23" s="27">
        <f t="shared" si="22"/>
        <v>16</v>
      </c>
      <c r="E23" s="27">
        <f t="shared" si="22"/>
        <v>3</v>
      </c>
      <c r="F23" s="27">
        <f t="shared" si="22"/>
        <v>12</v>
      </c>
      <c r="G23" s="27">
        <f t="shared" si="22"/>
        <v>15</v>
      </c>
      <c r="H23" s="27">
        <f t="shared" si="22"/>
        <v>2</v>
      </c>
      <c r="I23" s="27">
        <f t="shared" si="22"/>
        <v>14</v>
      </c>
      <c r="J23" s="27">
        <f t="shared" si="22"/>
        <v>16</v>
      </c>
      <c r="K23" s="27">
        <f t="shared" si="22"/>
        <v>7</v>
      </c>
      <c r="L23" s="27">
        <f t="shared" si="22"/>
        <v>12</v>
      </c>
      <c r="M23" s="27">
        <f t="shared" si="22"/>
        <v>19</v>
      </c>
      <c r="N23" s="27">
        <f t="shared" si="22"/>
        <v>0</v>
      </c>
      <c r="O23" s="27">
        <f t="shared" si="22"/>
        <v>0</v>
      </c>
      <c r="P23" s="27">
        <f t="shared" si="22"/>
        <v>0</v>
      </c>
      <c r="Q23" s="50">
        <f t="shared" si="1"/>
        <v>14</v>
      </c>
      <c r="R23" s="50">
        <f t="shared" si="2"/>
        <v>52</v>
      </c>
      <c r="S23" s="27">
        <f t="shared" si="3"/>
        <v>66</v>
      </c>
    </row>
    <row r="24" spans="1:19" ht="13.5" thickBot="1">
      <c r="A24" s="38" t="s">
        <v>30</v>
      </c>
      <c r="B24" s="51">
        <f aca="true" t="shared" si="23" ref="B24:P24">SUM(B56+B89)</f>
        <v>1</v>
      </c>
      <c r="C24" s="51">
        <f t="shared" si="23"/>
        <v>18</v>
      </c>
      <c r="D24" s="51">
        <f t="shared" si="23"/>
        <v>19</v>
      </c>
      <c r="E24" s="51">
        <f t="shared" si="23"/>
        <v>1</v>
      </c>
      <c r="F24" s="51">
        <f t="shared" si="23"/>
        <v>16</v>
      </c>
      <c r="G24" s="51">
        <f t="shared" si="23"/>
        <v>17</v>
      </c>
      <c r="H24" s="51">
        <f t="shared" si="23"/>
        <v>2</v>
      </c>
      <c r="I24" s="51">
        <f t="shared" si="23"/>
        <v>10</v>
      </c>
      <c r="J24" s="51">
        <f t="shared" si="23"/>
        <v>12</v>
      </c>
      <c r="K24" s="51">
        <f t="shared" si="23"/>
        <v>0</v>
      </c>
      <c r="L24" s="51">
        <f t="shared" si="23"/>
        <v>9</v>
      </c>
      <c r="M24" s="51">
        <f t="shared" si="23"/>
        <v>9</v>
      </c>
      <c r="N24" s="51">
        <f t="shared" si="23"/>
        <v>0</v>
      </c>
      <c r="O24" s="51">
        <f t="shared" si="23"/>
        <v>0</v>
      </c>
      <c r="P24" s="51">
        <f t="shared" si="23"/>
        <v>0</v>
      </c>
      <c r="Q24" s="52">
        <f t="shared" si="1"/>
        <v>4</v>
      </c>
      <c r="R24" s="52">
        <f t="shared" si="2"/>
        <v>53</v>
      </c>
      <c r="S24" s="51">
        <f t="shared" si="3"/>
        <v>57</v>
      </c>
    </row>
    <row r="25" spans="1:19" ht="13.5" thickTop="1">
      <c r="A25" s="39" t="s">
        <v>8</v>
      </c>
      <c r="B25" s="53">
        <f aca="true" t="shared" si="24" ref="B25:P25">SUM(B57+B90)</f>
        <v>4</v>
      </c>
      <c r="C25" s="53">
        <f t="shared" si="24"/>
        <v>17</v>
      </c>
      <c r="D25" s="53">
        <f t="shared" si="24"/>
        <v>21</v>
      </c>
      <c r="E25" s="53">
        <f t="shared" si="24"/>
        <v>3</v>
      </c>
      <c r="F25" s="53">
        <f t="shared" si="24"/>
        <v>17</v>
      </c>
      <c r="G25" s="53">
        <f t="shared" si="24"/>
        <v>20</v>
      </c>
      <c r="H25" s="53">
        <f t="shared" si="24"/>
        <v>2</v>
      </c>
      <c r="I25" s="53">
        <f t="shared" si="24"/>
        <v>20</v>
      </c>
      <c r="J25" s="53">
        <f t="shared" si="24"/>
        <v>22</v>
      </c>
      <c r="K25" s="53">
        <f t="shared" si="24"/>
        <v>2</v>
      </c>
      <c r="L25" s="53">
        <f t="shared" si="24"/>
        <v>9</v>
      </c>
      <c r="M25" s="53">
        <f t="shared" si="24"/>
        <v>11</v>
      </c>
      <c r="N25" s="53">
        <f t="shared" si="24"/>
        <v>1</v>
      </c>
      <c r="O25" s="53">
        <f t="shared" si="24"/>
        <v>4</v>
      </c>
      <c r="P25" s="53">
        <f t="shared" si="24"/>
        <v>5</v>
      </c>
      <c r="Q25" s="54">
        <f t="shared" si="1"/>
        <v>12</v>
      </c>
      <c r="R25" s="54">
        <f t="shared" si="2"/>
        <v>67</v>
      </c>
      <c r="S25" s="53">
        <f t="shared" si="3"/>
        <v>79</v>
      </c>
    </row>
    <row r="26" spans="1:19" ht="12.75">
      <c r="A26" s="36" t="s">
        <v>9</v>
      </c>
      <c r="B26" s="27">
        <f aca="true" t="shared" si="25" ref="B26:P26">SUM(B58+B91)</f>
        <v>4</v>
      </c>
      <c r="C26" s="27">
        <f t="shared" si="25"/>
        <v>17</v>
      </c>
      <c r="D26" s="27">
        <f t="shared" si="25"/>
        <v>21</v>
      </c>
      <c r="E26" s="27">
        <f t="shared" si="25"/>
        <v>5</v>
      </c>
      <c r="F26" s="27">
        <f t="shared" si="25"/>
        <v>5</v>
      </c>
      <c r="G26" s="27">
        <f t="shared" si="25"/>
        <v>10</v>
      </c>
      <c r="H26" s="27">
        <f t="shared" si="25"/>
        <v>10</v>
      </c>
      <c r="I26" s="27">
        <f t="shared" si="25"/>
        <v>9</v>
      </c>
      <c r="J26" s="27">
        <f t="shared" si="25"/>
        <v>19</v>
      </c>
      <c r="K26" s="27">
        <f t="shared" si="25"/>
        <v>0</v>
      </c>
      <c r="L26" s="27">
        <f t="shared" si="25"/>
        <v>1</v>
      </c>
      <c r="M26" s="27">
        <f t="shared" si="25"/>
        <v>1</v>
      </c>
      <c r="N26" s="27">
        <f t="shared" si="25"/>
        <v>1</v>
      </c>
      <c r="O26" s="27">
        <f t="shared" si="25"/>
        <v>0</v>
      </c>
      <c r="P26" s="27">
        <f t="shared" si="25"/>
        <v>1</v>
      </c>
      <c r="Q26" s="50">
        <f t="shared" si="1"/>
        <v>20</v>
      </c>
      <c r="R26" s="50">
        <f t="shared" si="2"/>
        <v>32</v>
      </c>
      <c r="S26" s="27">
        <f t="shared" si="3"/>
        <v>52</v>
      </c>
    </row>
    <row r="27" spans="1:19" ht="12.75">
      <c r="A27" s="38" t="s">
        <v>87</v>
      </c>
      <c r="B27" s="27">
        <f aca="true" t="shared" si="26" ref="B27:P27">SUM(B59+B92)</f>
        <v>2</v>
      </c>
      <c r="C27" s="27">
        <f t="shared" si="26"/>
        <v>6</v>
      </c>
      <c r="D27" s="27">
        <f t="shared" si="26"/>
        <v>8</v>
      </c>
      <c r="E27" s="27">
        <f t="shared" si="26"/>
        <v>0</v>
      </c>
      <c r="F27" s="27">
        <f t="shared" si="26"/>
        <v>0</v>
      </c>
      <c r="G27" s="27">
        <f t="shared" si="26"/>
        <v>0</v>
      </c>
      <c r="H27" s="27">
        <f t="shared" si="26"/>
        <v>0</v>
      </c>
      <c r="I27" s="27">
        <f t="shared" si="26"/>
        <v>0</v>
      </c>
      <c r="J27" s="27">
        <f t="shared" si="26"/>
        <v>0</v>
      </c>
      <c r="K27" s="27">
        <f t="shared" si="26"/>
        <v>0</v>
      </c>
      <c r="L27" s="27">
        <f t="shared" si="26"/>
        <v>0</v>
      </c>
      <c r="M27" s="27">
        <f t="shared" si="26"/>
        <v>0</v>
      </c>
      <c r="N27" s="27">
        <f t="shared" si="26"/>
        <v>0</v>
      </c>
      <c r="O27" s="27">
        <f t="shared" si="26"/>
        <v>0</v>
      </c>
      <c r="P27" s="27">
        <f t="shared" si="26"/>
        <v>0</v>
      </c>
      <c r="Q27" s="50">
        <f>SUM(B27,E27,H27,K27,N27)</f>
        <v>2</v>
      </c>
      <c r="R27" s="50">
        <f>SUM(C27,F27,I27,L27,O27)</f>
        <v>6</v>
      </c>
      <c r="S27" s="27">
        <f>SUM(D27,G27,J27,M27,P27)</f>
        <v>8</v>
      </c>
    </row>
    <row r="28" spans="1:19" ht="13.5" thickBot="1">
      <c r="A28" s="40" t="s">
        <v>16</v>
      </c>
      <c r="B28" s="55">
        <f aca="true" t="shared" si="27" ref="B28:P28">SUM(B60+B93)</f>
        <v>0</v>
      </c>
      <c r="C28" s="55">
        <f t="shared" si="27"/>
        <v>1</v>
      </c>
      <c r="D28" s="55">
        <f t="shared" si="27"/>
        <v>1</v>
      </c>
      <c r="E28" s="55">
        <f t="shared" si="27"/>
        <v>3</v>
      </c>
      <c r="F28" s="55">
        <f t="shared" si="27"/>
        <v>16</v>
      </c>
      <c r="G28" s="55">
        <f t="shared" si="27"/>
        <v>19</v>
      </c>
      <c r="H28" s="55">
        <f t="shared" si="27"/>
        <v>0</v>
      </c>
      <c r="I28" s="55">
        <f t="shared" si="27"/>
        <v>0</v>
      </c>
      <c r="J28" s="55">
        <f t="shared" si="27"/>
        <v>0</v>
      </c>
      <c r="K28" s="55">
        <f t="shared" si="27"/>
        <v>0</v>
      </c>
      <c r="L28" s="55">
        <f t="shared" si="27"/>
        <v>0</v>
      </c>
      <c r="M28" s="55">
        <f t="shared" si="27"/>
        <v>0</v>
      </c>
      <c r="N28" s="55">
        <f t="shared" si="27"/>
        <v>0</v>
      </c>
      <c r="O28" s="55">
        <f t="shared" si="27"/>
        <v>0</v>
      </c>
      <c r="P28" s="55">
        <f t="shared" si="27"/>
        <v>0</v>
      </c>
      <c r="Q28" s="56">
        <f t="shared" si="1"/>
        <v>3</v>
      </c>
      <c r="R28" s="56">
        <f t="shared" si="2"/>
        <v>17</v>
      </c>
      <c r="S28" s="55">
        <f t="shared" si="3"/>
        <v>20</v>
      </c>
    </row>
    <row r="29" spans="1:19" ht="12.75">
      <c r="A29" s="41" t="s">
        <v>31</v>
      </c>
      <c r="B29" s="57">
        <f>SUM(B5:B28)</f>
        <v>116</v>
      </c>
      <c r="C29" s="57">
        <f aca="true" t="shared" si="28" ref="C29:S29">SUM(C5:C28)</f>
        <v>239</v>
      </c>
      <c r="D29" s="57">
        <f t="shared" si="28"/>
        <v>355</v>
      </c>
      <c r="E29" s="57">
        <f t="shared" si="28"/>
        <v>106</v>
      </c>
      <c r="F29" s="57">
        <f t="shared" si="28"/>
        <v>222</v>
      </c>
      <c r="G29" s="57">
        <f t="shared" si="28"/>
        <v>328</v>
      </c>
      <c r="H29" s="57">
        <f t="shared" si="28"/>
        <v>110</v>
      </c>
      <c r="I29" s="57">
        <f t="shared" si="28"/>
        <v>200</v>
      </c>
      <c r="J29" s="57">
        <f t="shared" si="28"/>
        <v>310</v>
      </c>
      <c r="K29" s="57">
        <f t="shared" si="28"/>
        <v>88</v>
      </c>
      <c r="L29" s="57">
        <f t="shared" si="28"/>
        <v>146</v>
      </c>
      <c r="M29" s="57">
        <f t="shared" si="28"/>
        <v>234</v>
      </c>
      <c r="N29" s="57">
        <f t="shared" si="28"/>
        <v>3</v>
      </c>
      <c r="O29" s="57">
        <f t="shared" si="28"/>
        <v>5</v>
      </c>
      <c r="P29" s="57">
        <f t="shared" si="28"/>
        <v>8</v>
      </c>
      <c r="Q29" s="58">
        <f t="shared" si="28"/>
        <v>423</v>
      </c>
      <c r="R29" s="58">
        <f t="shared" si="28"/>
        <v>812</v>
      </c>
      <c r="S29" s="58">
        <f t="shared" si="28"/>
        <v>1235</v>
      </c>
    </row>
    <row r="30" spans="1:19" ht="12.75">
      <c r="A30" s="37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1"/>
      <c r="R30" s="81"/>
      <c r="S30" s="81"/>
    </row>
    <row r="31" spans="1:19" ht="13.5" customHeight="1">
      <c r="A31" s="37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81"/>
      <c r="S31" s="81"/>
    </row>
    <row r="32" spans="1:19" ht="13.5" customHeight="1">
      <c r="A32" s="37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  <c r="R32" s="81"/>
      <c r="S32" s="81"/>
    </row>
    <row r="33" spans="1:25" s="105" customFormat="1" ht="15.75">
      <c r="A33" s="113" t="s">
        <v>88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49"/>
      <c r="U33" s="49"/>
      <c r="V33" s="49"/>
      <c r="W33" s="49"/>
      <c r="X33" s="49"/>
      <c r="Y33" s="49"/>
    </row>
    <row r="34" spans="1:25" ht="12.75" customHeight="1">
      <c r="A34" s="33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19" ht="19.5" customHeight="1">
      <c r="A35" s="117" t="s">
        <v>74</v>
      </c>
      <c r="B35" s="108" t="s">
        <v>75</v>
      </c>
      <c r="C35" s="109"/>
      <c r="D35" s="109"/>
      <c r="E35" s="108" t="s">
        <v>76</v>
      </c>
      <c r="F35" s="109"/>
      <c r="G35" s="109"/>
      <c r="H35" s="108" t="s">
        <v>77</v>
      </c>
      <c r="I35" s="109"/>
      <c r="J35" s="109"/>
      <c r="K35" s="108" t="s">
        <v>78</v>
      </c>
      <c r="L35" s="109"/>
      <c r="M35" s="109"/>
      <c r="N35" s="108" t="s">
        <v>79</v>
      </c>
      <c r="O35" s="109"/>
      <c r="P35" s="112"/>
      <c r="Q35" s="108" t="s">
        <v>80</v>
      </c>
      <c r="R35" s="109"/>
      <c r="S35" s="109"/>
    </row>
    <row r="36" spans="1:19" ht="19.5" customHeight="1">
      <c r="A36" s="117"/>
      <c r="B36" s="34" t="s">
        <v>81</v>
      </c>
      <c r="C36" s="34" t="s">
        <v>82</v>
      </c>
      <c r="D36" s="34" t="s">
        <v>83</v>
      </c>
      <c r="E36" s="34" t="s">
        <v>81</v>
      </c>
      <c r="F36" s="34" t="s">
        <v>82</v>
      </c>
      <c r="G36" s="34" t="s">
        <v>83</v>
      </c>
      <c r="H36" s="34" t="s">
        <v>81</v>
      </c>
      <c r="I36" s="34" t="s">
        <v>82</v>
      </c>
      <c r="J36" s="34" t="s">
        <v>83</v>
      </c>
      <c r="K36" s="34" t="s">
        <v>81</v>
      </c>
      <c r="L36" s="34" t="s">
        <v>82</v>
      </c>
      <c r="M36" s="34" t="s">
        <v>83</v>
      </c>
      <c r="N36" s="34" t="s">
        <v>81</v>
      </c>
      <c r="O36" s="34" t="s">
        <v>82</v>
      </c>
      <c r="P36" s="35" t="s">
        <v>83</v>
      </c>
      <c r="Q36" s="30" t="s">
        <v>81</v>
      </c>
      <c r="R36" s="30" t="s">
        <v>82</v>
      </c>
      <c r="S36" s="30" t="s">
        <v>84</v>
      </c>
    </row>
    <row r="37" spans="1:19" ht="12.75">
      <c r="A37" s="42" t="s">
        <v>13</v>
      </c>
      <c r="B37" s="27">
        <v>5</v>
      </c>
      <c r="C37" s="27">
        <v>13</v>
      </c>
      <c r="D37" s="27">
        <v>18</v>
      </c>
      <c r="E37" s="27">
        <v>4</v>
      </c>
      <c r="F37" s="27">
        <v>13</v>
      </c>
      <c r="G37" s="27">
        <v>17</v>
      </c>
      <c r="H37" s="27">
        <v>3</v>
      </c>
      <c r="I37" s="27">
        <v>3</v>
      </c>
      <c r="J37" s="27">
        <v>6</v>
      </c>
      <c r="K37" s="27">
        <v>1</v>
      </c>
      <c r="L37" s="27">
        <v>3</v>
      </c>
      <c r="M37" s="27">
        <v>4</v>
      </c>
      <c r="N37" s="27"/>
      <c r="O37" s="27"/>
      <c r="P37" s="27"/>
      <c r="Q37" s="59">
        <f>SUM(B37,E37,H37,K37,N37)</f>
        <v>13</v>
      </c>
      <c r="R37" s="59">
        <f>SUM(C37,F37,I37,L37,O37)</f>
        <v>32</v>
      </c>
      <c r="S37" s="60">
        <f>SUM(D37,G37,J37,M37,P37)</f>
        <v>45</v>
      </c>
    </row>
    <row r="38" spans="1:19" ht="12.75">
      <c r="A38" s="42" t="s">
        <v>28</v>
      </c>
      <c r="B38" s="27"/>
      <c r="C38" s="27">
        <v>13</v>
      </c>
      <c r="D38" s="27">
        <v>13</v>
      </c>
      <c r="E38" s="27">
        <v>2</v>
      </c>
      <c r="F38" s="27">
        <v>5</v>
      </c>
      <c r="G38" s="27">
        <v>7</v>
      </c>
      <c r="H38" s="27"/>
      <c r="I38" s="27">
        <v>5</v>
      </c>
      <c r="J38" s="27">
        <v>5</v>
      </c>
      <c r="K38" s="27">
        <v>1</v>
      </c>
      <c r="L38" s="27">
        <v>2</v>
      </c>
      <c r="M38" s="27">
        <v>3</v>
      </c>
      <c r="N38" s="27"/>
      <c r="O38" s="27"/>
      <c r="P38" s="27"/>
      <c r="Q38" s="50">
        <f aca="true" t="shared" si="29" ref="Q38:Q60">SUM(B38,E38,H38,K38,N38)</f>
        <v>3</v>
      </c>
      <c r="R38" s="50">
        <f aca="true" t="shared" si="30" ref="R38:R60">SUM(C38,F38,I38,L38,O38)</f>
        <v>25</v>
      </c>
      <c r="S38" s="27">
        <f aca="true" t="shared" si="31" ref="S38:S60">SUM(D38,G38,J38,M38,P38)</f>
        <v>28</v>
      </c>
    </row>
    <row r="39" spans="1:19" ht="12.75">
      <c r="A39" s="42" t="s">
        <v>89</v>
      </c>
      <c r="B39" s="27">
        <v>5</v>
      </c>
      <c r="C39" s="27">
        <v>15</v>
      </c>
      <c r="D39" s="27">
        <v>20</v>
      </c>
      <c r="E39" s="27">
        <v>6</v>
      </c>
      <c r="F39" s="27">
        <v>16</v>
      </c>
      <c r="G39" s="27">
        <v>22</v>
      </c>
      <c r="H39" s="27">
        <v>1</v>
      </c>
      <c r="I39" s="27">
        <v>7</v>
      </c>
      <c r="J39" s="27">
        <v>8</v>
      </c>
      <c r="K39" s="27">
        <v>1</v>
      </c>
      <c r="L39" s="27"/>
      <c r="M39" s="27">
        <v>1</v>
      </c>
      <c r="N39" s="27"/>
      <c r="O39" s="27"/>
      <c r="P39" s="27"/>
      <c r="Q39" s="50">
        <f t="shared" si="29"/>
        <v>13</v>
      </c>
      <c r="R39" s="50">
        <f t="shared" si="30"/>
        <v>38</v>
      </c>
      <c r="S39" s="27">
        <f t="shared" si="31"/>
        <v>51</v>
      </c>
    </row>
    <row r="40" spans="1:19" ht="12.75">
      <c r="A40" s="42" t="s">
        <v>25</v>
      </c>
      <c r="B40" s="27">
        <v>3</v>
      </c>
      <c r="C40" s="27">
        <v>4</v>
      </c>
      <c r="D40" s="27">
        <v>7</v>
      </c>
      <c r="E40" s="27"/>
      <c r="F40" s="27">
        <v>7</v>
      </c>
      <c r="G40" s="27">
        <v>7</v>
      </c>
      <c r="H40" s="27">
        <v>3</v>
      </c>
      <c r="I40" s="27">
        <v>4</v>
      </c>
      <c r="J40" s="27">
        <v>7</v>
      </c>
      <c r="K40" s="27">
        <v>1</v>
      </c>
      <c r="L40" s="27">
        <v>5</v>
      </c>
      <c r="M40" s="27">
        <v>6</v>
      </c>
      <c r="N40" s="27"/>
      <c r="O40" s="27"/>
      <c r="P40" s="27"/>
      <c r="Q40" s="50">
        <f t="shared" si="29"/>
        <v>7</v>
      </c>
      <c r="R40" s="50">
        <f t="shared" si="30"/>
        <v>20</v>
      </c>
      <c r="S40" s="27">
        <f t="shared" si="31"/>
        <v>27</v>
      </c>
    </row>
    <row r="41" spans="1:19" ht="12.75">
      <c r="A41" s="42" t="s">
        <v>90</v>
      </c>
      <c r="B41" s="27">
        <v>6</v>
      </c>
      <c r="C41" s="27">
        <v>18</v>
      </c>
      <c r="D41" s="27">
        <v>24</v>
      </c>
      <c r="E41" s="27">
        <v>11</v>
      </c>
      <c r="F41" s="27">
        <v>10</v>
      </c>
      <c r="G41" s="27">
        <v>21</v>
      </c>
      <c r="H41" s="27">
        <v>14</v>
      </c>
      <c r="I41" s="27">
        <v>13</v>
      </c>
      <c r="J41" s="27">
        <v>27</v>
      </c>
      <c r="K41" s="27">
        <v>10</v>
      </c>
      <c r="L41" s="27">
        <v>10</v>
      </c>
      <c r="M41" s="27">
        <v>20</v>
      </c>
      <c r="N41" s="27"/>
      <c r="O41" s="27"/>
      <c r="P41" s="27"/>
      <c r="Q41" s="50">
        <f t="shared" si="29"/>
        <v>41</v>
      </c>
      <c r="R41" s="50">
        <f t="shared" si="30"/>
        <v>51</v>
      </c>
      <c r="S41" s="27">
        <f t="shared" si="31"/>
        <v>92</v>
      </c>
    </row>
    <row r="42" spans="1:19" ht="12.75">
      <c r="A42" s="42" t="s">
        <v>24</v>
      </c>
      <c r="B42" s="27">
        <v>3</v>
      </c>
      <c r="C42" s="27">
        <v>9</v>
      </c>
      <c r="D42" s="27">
        <v>12</v>
      </c>
      <c r="E42" s="27">
        <v>2</v>
      </c>
      <c r="F42" s="27">
        <v>8</v>
      </c>
      <c r="G42" s="27">
        <v>10</v>
      </c>
      <c r="H42" s="27">
        <v>3</v>
      </c>
      <c r="I42" s="27">
        <v>8</v>
      </c>
      <c r="J42" s="27">
        <v>11</v>
      </c>
      <c r="K42" s="27">
        <v>2</v>
      </c>
      <c r="L42" s="27">
        <v>19</v>
      </c>
      <c r="M42" s="27">
        <v>21</v>
      </c>
      <c r="N42" s="27"/>
      <c r="O42" s="27"/>
      <c r="P42" s="27"/>
      <c r="Q42" s="50">
        <f t="shared" si="29"/>
        <v>10</v>
      </c>
      <c r="R42" s="50">
        <f t="shared" si="30"/>
        <v>44</v>
      </c>
      <c r="S42" s="27">
        <f t="shared" si="31"/>
        <v>54</v>
      </c>
    </row>
    <row r="43" spans="1:19" ht="12.75">
      <c r="A43" s="42" t="s">
        <v>29</v>
      </c>
      <c r="B43" s="27">
        <v>5</v>
      </c>
      <c r="C43" s="27">
        <v>8</v>
      </c>
      <c r="D43" s="27">
        <v>13</v>
      </c>
      <c r="E43" s="27">
        <v>3</v>
      </c>
      <c r="F43" s="27">
        <v>5</v>
      </c>
      <c r="G43" s="27">
        <v>8</v>
      </c>
      <c r="H43" s="27"/>
      <c r="I43" s="27"/>
      <c r="J43" s="27"/>
      <c r="K43" s="27"/>
      <c r="L43" s="27"/>
      <c r="M43" s="27"/>
      <c r="N43" s="27"/>
      <c r="O43" s="27"/>
      <c r="P43" s="27"/>
      <c r="Q43" s="50">
        <f t="shared" si="29"/>
        <v>8</v>
      </c>
      <c r="R43" s="50">
        <f t="shared" si="30"/>
        <v>13</v>
      </c>
      <c r="S43" s="27">
        <f t="shared" si="31"/>
        <v>21</v>
      </c>
    </row>
    <row r="44" spans="1:19" ht="12.75">
      <c r="A44" s="42" t="s">
        <v>22</v>
      </c>
      <c r="B44" s="27">
        <v>2</v>
      </c>
      <c r="C44" s="27">
        <v>5</v>
      </c>
      <c r="D44" s="27">
        <v>7</v>
      </c>
      <c r="E44" s="27">
        <v>1</v>
      </c>
      <c r="F44" s="27">
        <v>3</v>
      </c>
      <c r="G44" s="27">
        <v>4</v>
      </c>
      <c r="H44" s="27"/>
      <c r="I44" s="27">
        <v>6</v>
      </c>
      <c r="J44" s="27">
        <v>6</v>
      </c>
      <c r="K44" s="27">
        <v>1</v>
      </c>
      <c r="L44" s="27">
        <v>4</v>
      </c>
      <c r="M44" s="27">
        <v>5</v>
      </c>
      <c r="N44" s="27"/>
      <c r="O44" s="27"/>
      <c r="P44" s="27"/>
      <c r="Q44" s="50">
        <f t="shared" si="29"/>
        <v>4</v>
      </c>
      <c r="R44" s="50">
        <f t="shared" si="30"/>
        <v>18</v>
      </c>
      <c r="S44" s="27">
        <f t="shared" si="31"/>
        <v>22</v>
      </c>
    </row>
    <row r="45" spans="1:19" ht="12.75">
      <c r="A45" s="42" t="s">
        <v>10</v>
      </c>
      <c r="B45" s="27">
        <v>8</v>
      </c>
      <c r="C45" s="27">
        <v>3</v>
      </c>
      <c r="D45" s="27">
        <v>11</v>
      </c>
      <c r="E45" s="27">
        <v>4</v>
      </c>
      <c r="F45" s="27">
        <v>2</v>
      </c>
      <c r="G45" s="27">
        <v>6</v>
      </c>
      <c r="H45" s="27">
        <v>2</v>
      </c>
      <c r="I45" s="27">
        <v>7</v>
      </c>
      <c r="J45" s="27">
        <v>9</v>
      </c>
      <c r="K45" s="27">
        <v>1</v>
      </c>
      <c r="L45" s="27">
        <v>2</v>
      </c>
      <c r="M45" s="27">
        <v>3</v>
      </c>
      <c r="N45" s="27"/>
      <c r="O45" s="27"/>
      <c r="P45" s="27"/>
      <c r="Q45" s="50">
        <f t="shared" si="29"/>
        <v>15</v>
      </c>
      <c r="R45" s="50">
        <f t="shared" si="30"/>
        <v>14</v>
      </c>
      <c r="S45" s="27">
        <f t="shared" si="31"/>
        <v>29</v>
      </c>
    </row>
    <row r="46" spans="1:19" ht="12.75">
      <c r="A46" s="42" t="s">
        <v>20</v>
      </c>
      <c r="B46" s="27">
        <v>6</v>
      </c>
      <c r="C46" s="27">
        <v>5</v>
      </c>
      <c r="D46" s="27">
        <v>11</v>
      </c>
      <c r="E46" s="27">
        <v>7</v>
      </c>
      <c r="F46" s="27">
        <v>6</v>
      </c>
      <c r="G46" s="27">
        <v>13</v>
      </c>
      <c r="H46" s="27">
        <v>3</v>
      </c>
      <c r="I46" s="27">
        <v>7</v>
      </c>
      <c r="J46" s="27">
        <v>10</v>
      </c>
      <c r="K46" s="27">
        <v>4</v>
      </c>
      <c r="L46" s="27">
        <v>3</v>
      </c>
      <c r="M46" s="27">
        <v>7</v>
      </c>
      <c r="N46" s="27"/>
      <c r="O46" s="27"/>
      <c r="P46" s="27"/>
      <c r="Q46" s="50">
        <f t="shared" si="29"/>
        <v>20</v>
      </c>
      <c r="R46" s="50">
        <f t="shared" si="30"/>
        <v>21</v>
      </c>
      <c r="S46" s="27">
        <f t="shared" si="31"/>
        <v>41</v>
      </c>
    </row>
    <row r="47" spans="1:19" ht="12.75">
      <c r="A47" s="42" t="s">
        <v>19</v>
      </c>
      <c r="B47" s="27">
        <v>4</v>
      </c>
      <c r="C47" s="27">
        <v>3</v>
      </c>
      <c r="D47" s="27">
        <v>7</v>
      </c>
      <c r="E47" s="27">
        <v>1</v>
      </c>
      <c r="F47" s="27">
        <v>5</v>
      </c>
      <c r="G47" s="27">
        <v>6</v>
      </c>
      <c r="H47" s="27">
        <v>6</v>
      </c>
      <c r="I47" s="27">
        <v>1</v>
      </c>
      <c r="J47" s="27">
        <v>7</v>
      </c>
      <c r="K47" s="27">
        <v>3</v>
      </c>
      <c r="L47" s="27">
        <v>4</v>
      </c>
      <c r="M47" s="27">
        <v>7</v>
      </c>
      <c r="N47" s="27"/>
      <c r="O47" s="27"/>
      <c r="P47" s="27"/>
      <c r="Q47" s="50">
        <f>SUM(B47,E47,H47,K47,N47)</f>
        <v>14</v>
      </c>
      <c r="R47" s="50">
        <f t="shared" si="30"/>
        <v>13</v>
      </c>
      <c r="S47" s="27">
        <f t="shared" si="31"/>
        <v>27</v>
      </c>
    </row>
    <row r="48" spans="1:19" ht="12.75">
      <c r="A48" s="42" t="s">
        <v>26</v>
      </c>
      <c r="B48" s="27">
        <v>2</v>
      </c>
      <c r="C48" s="27">
        <v>2</v>
      </c>
      <c r="D48" s="27">
        <v>4</v>
      </c>
      <c r="E48" s="27">
        <v>2</v>
      </c>
      <c r="F48" s="27">
        <v>6</v>
      </c>
      <c r="G48" s="27">
        <v>8</v>
      </c>
      <c r="H48" s="27">
        <v>2</v>
      </c>
      <c r="I48" s="27">
        <v>5</v>
      </c>
      <c r="J48" s="27">
        <v>7</v>
      </c>
      <c r="K48" s="27">
        <v>1</v>
      </c>
      <c r="L48" s="27">
        <v>5</v>
      </c>
      <c r="M48" s="27">
        <v>6</v>
      </c>
      <c r="N48" s="27"/>
      <c r="O48" s="27"/>
      <c r="P48" s="27"/>
      <c r="Q48" s="50">
        <f t="shared" si="29"/>
        <v>7</v>
      </c>
      <c r="R48" s="50">
        <f t="shared" si="30"/>
        <v>18</v>
      </c>
      <c r="S48" s="27">
        <f t="shared" si="31"/>
        <v>25</v>
      </c>
    </row>
    <row r="49" spans="1:19" ht="12.75">
      <c r="A49" s="42" t="s">
        <v>91</v>
      </c>
      <c r="B49" s="27">
        <v>7</v>
      </c>
      <c r="C49" s="27">
        <v>7</v>
      </c>
      <c r="D49" s="27">
        <v>14</v>
      </c>
      <c r="E49" s="27">
        <v>6</v>
      </c>
      <c r="F49" s="27">
        <v>7</v>
      </c>
      <c r="G49" s="27">
        <v>13</v>
      </c>
      <c r="H49" s="27"/>
      <c r="I49" s="27">
        <v>5</v>
      </c>
      <c r="J49" s="27">
        <v>5</v>
      </c>
      <c r="K49" s="27">
        <v>1</v>
      </c>
      <c r="L49" s="27">
        <v>3</v>
      </c>
      <c r="M49" s="27">
        <v>4</v>
      </c>
      <c r="N49" s="27"/>
      <c r="O49" s="27"/>
      <c r="P49" s="27"/>
      <c r="Q49" s="50">
        <f t="shared" si="29"/>
        <v>14</v>
      </c>
      <c r="R49" s="50">
        <f t="shared" si="30"/>
        <v>22</v>
      </c>
      <c r="S49" s="27">
        <f t="shared" si="31"/>
        <v>36</v>
      </c>
    </row>
    <row r="50" spans="1:19" ht="12.75">
      <c r="A50" s="86" t="s">
        <v>85</v>
      </c>
      <c r="B50" s="27">
        <v>12</v>
      </c>
      <c r="C50" s="27">
        <v>5</v>
      </c>
      <c r="D50" s="27">
        <v>17</v>
      </c>
      <c r="E50" s="27">
        <v>9</v>
      </c>
      <c r="F50" s="27">
        <v>8</v>
      </c>
      <c r="G50" s="27">
        <v>17</v>
      </c>
      <c r="H50" s="27">
        <v>14</v>
      </c>
      <c r="I50" s="27">
        <v>1</v>
      </c>
      <c r="J50" s="27">
        <v>15</v>
      </c>
      <c r="K50" s="27">
        <v>8</v>
      </c>
      <c r="L50" s="27">
        <v>1</v>
      </c>
      <c r="M50" s="27">
        <v>9</v>
      </c>
      <c r="N50" s="27"/>
      <c r="O50" s="27"/>
      <c r="P50" s="27"/>
      <c r="Q50" s="50">
        <f aca="true" t="shared" si="32" ref="Q50:S51">SUM(B50,E50,H50,K50,N50)</f>
        <v>43</v>
      </c>
      <c r="R50" s="50">
        <f t="shared" si="32"/>
        <v>15</v>
      </c>
      <c r="S50" s="27">
        <f t="shared" si="32"/>
        <v>58</v>
      </c>
    </row>
    <row r="51" spans="1:19" ht="12.75">
      <c r="A51" s="36" t="s">
        <v>86</v>
      </c>
      <c r="B51" s="27">
        <v>12</v>
      </c>
      <c r="C51" s="27">
        <v>7</v>
      </c>
      <c r="D51" s="27">
        <v>19</v>
      </c>
      <c r="E51" s="27">
        <v>12</v>
      </c>
      <c r="F51" s="27">
        <v>7</v>
      </c>
      <c r="G51" s="27">
        <v>19</v>
      </c>
      <c r="H51" s="27">
        <v>12</v>
      </c>
      <c r="I51" s="27">
        <v>13</v>
      </c>
      <c r="J51" s="27">
        <v>25</v>
      </c>
      <c r="K51" s="27">
        <v>11</v>
      </c>
      <c r="L51" s="27">
        <v>10</v>
      </c>
      <c r="M51" s="27">
        <v>21</v>
      </c>
      <c r="N51" s="27"/>
      <c r="O51" s="27"/>
      <c r="P51" s="27"/>
      <c r="Q51" s="50">
        <f t="shared" si="32"/>
        <v>47</v>
      </c>
      <c r="R51" s="50">
        <f t="shared" si="32"/>
        <v>37</v>
      </c>
      <c r="S51" s="27">
        <f t="shared" si="32"/>
        <v>84</v>
      </c>
    </row>
    <row r="52" spans="1:19" ht="12.75">
      <c r="A52" s="42" t="s">
        <v>5</v>
      </c>
      <c r="B52" s="27">
        <v>4</v>
      </c>
      <c r="C52" s="27">
        <v>11</v>
      </c>
      <c r="D52" s="27">
        <v>15</v>
      </c>
      <c r="E52" s="27">
        <v>6</v>
      </c>
      <c r="F52" s="27">
        <v>8</v>
      </c>
      <c r="G52" s="27">
        <v>14</v>
      </c>
      <c r="H52" s="27">
        <v>8</v>
      </c>
      <c r="I52" s="27">
        <v>13</v>
      </c>
      <c r="J52" s="27">
        <v>21</v>
      </c>
      <c r="K52" s="27">
        <v>5</v>
      </c>
      <c r="L52" s="27">
        <v>6</v>
      </c>
      <c r="M52" s="27">
        <v>11</v>
      </c>
      <c r="N52" s="27"/>
      <c r="O52" s="27"/>
      <c r="P52" s="27"/>
      <c r="Q52" s="50">
        <f t="shared" si="29"/>
        <v>23</v>
      </c>
      <c r="R52" s="50">
        <f t="shared" si="30"/>
        <v>38</v>
      </c>
      <c r="S52" s="27">
        <f t="shared" si="31"/>
        <v>61</v>
      </c>
    </row>
    <row r="53" spans="1:19" ht="12.75">
      <c r="A53" s="42" t="s">
        <v>7</v>
      </c>
      <c r="B53" s="27">
        <v>4</v>
      </c>
      <c r="C53" s="27">
        <v>8</v>
      </c>
      <c r="D53" s="27">
        <v>12</v>
      </c>
      <c r="E53" s="27">
        <v>5</v>
      </c>
      <c r="F53" s="27">
        <v>9</v>
      </c>
      <c r="G53" s="27">
        <v>14</v>
      </c>
      <c r="H53" s="27">
        <v>7</v>
      </c>
      <c r="I53" s="27">
        <v>9</v>
      </c>
      <c r="J53" s="27">
        <v>16</v>
      </c>
      <c r="K53" s="27">
        <v>6</v>
      </c>
      <c r="L53" s="27">
        <v>7</v>
      </c>
      <c r="M53" s="27">
        <v>13</v>
      </c>
      <c r="N53" s="27"/>
      <c r="O53" s="27"/>
      <c r="P53" s="27"/>
      <c r="Q53" s="50">
        <f t="shared" si="29"/>
        <v>22</v>
      </c>
      <c r="R53" s="50">
        <f t="shared" si="30"/>
        <v>33</v>
      </c>
      <c r="S53" s="27">
        <f t="shared" si="31"/>
        <v>55</v>
      </c>
    </row>
    <row r="54" spans="1:19" ht="12.75">
      <c r="A54" s="42" t="s">
        <v>18</v>
      </c>
      <c r="B54" s="27">
        <v>2</v>
      </c>
      <c r="C54" s="27">
        <v>12</v>
      </c>
      <c r="D54" s="27">
        <v>14</v>
      </c>
      <c r="E54" s="27">
        <v>2</v>
      </c>
      <c r="F54" s="27">
        <v>13</v>
      </c>
      <c r="G54" s="27">
        <v>15</v>
      </c>
      <c r="H54" s="27">
        <v>4</v>
      </c>
      <c r="I54" s="27">
        <v>8</v>
      </c>
      <c r="J54" s="27">
        <v>12</v>
      </c>
      <c r="K54" s="27">
        <v>4</v>
      </c>
      <c r="L54" s="27">
        <v>8</v>
      </c>
      <c r="M54" s="27">
        <v>12</v>
      </c>
      <c r="N54" s="27">
        <v>1</v>
      </c>
      <c r="O54" s="27">
        <v>1</v>
      </c>
      <c r="P54" s="27">
        <v>2</v>
      </c>
      <c r="Q54" s="50">
        <f t="shared" si="29"/>
        <v>13</v>
      </c>
      <c r="R54" s="50">
        <f t="shared" si="30"/>
        <v>42</v>
      </c>
      <c r="S54" s="27">
        <f t="shared" si="31"/>
        <v>55</v>
      </c>
    </row>
    <row r="55" spans="1:19" ht="12.75">
      <c r="A55" s="42" t="s">
        <v>27</v>
      </c>
      <c r="B55" s="27">
        <v>2</v>
      </c>
      <c r="C55" s="27">
        <v>13</v>
      </c>
      <c r="D55" s="27">
        <v>15</v>
      </c>
      <c r="E55" s="27">
        <v>3</v>
      </c>
      <c r="F55" s="27">
        <v>11</v>
      </c>
      <c r="G55" s="27">
        <v>14</v>
      </c>
      <c r="H55" s="27">
        <v>2</v>
      </c>
      <c r="I55" s="27">
        <v>10</v>
      </c>
      <c r="J55" s="27">
        <v>12</v>
      </c>
      <c r="K55" s="27">
        <v>4</v>
      </c>
      <c r="L55" s="27">
        <v>11</v>
      </c>
      <c r="M55" s="27">
        <v>15</v>
      </c>
      <c r="N55" s="27"/>
      <c r="O55" s="27"/>
      <c r="P55" s="27"/>
      <c r="Q55" s="50">
        <f t="shared" si="29"/>
        <v>11</v>
      </c>
      <c r="R55" s="50">
        <f t="shared" si="30"/>
        <v>45</v>
      </c>
      <c r="S55" s="27">
        <f t="shared" si="31"/>
        <v>56</v>
      </c>
    </row>
    <row r="56" spans="1:19" ht="13.5" thickBot="1">
      <c r="A56" s="43" t="s">
        <v>30</v>
      </c>
      <c r="B56" s="51">
        <v>1</v>
      </c>
      <c r="C56" s="51">
        <v>13</v>
      </c>
      <c r="D56" s="51">
        <v>14</v>
      </c>
      <c r="E56" s="51"/>
      <c r="F56" s="51">
        <v>13</v>
      </c>
      <c r="G56" s="51">
        <v>13</v>
      </c>
      <c r="H56" s="51"/>
      <c r="I56" s="51">
        <v>8</v>
      </c>
      <c r="J56" s="51">
        <v>8</v>
      </c>
      <c r="K56" s="51"/>
      <c r="L56" s="51">
        <v>6</v>
      </c>
      <c r="M56" s="51">
        <v>6</v>
      </c>
      <c r="N56" s="51"/>
      <c r="O56" s="51"/>
      <c r="P56" s="51"/>
      <c r="Q56" s="61">
        <f t="shared" si="29"/>
        <v>1</v>
      </c>
      <c r="R56" s="61">
        <f t="shared" si="30"/>
        <v>40</v>
      </c>
      <c r="S56" s="62">
        <f t="shared" si="31"/>
        <v>41</v>
      </c>
    </row>
    <row r="57" spans="1:19" ht="13.5" thickTop="1">
      <c r="A57" s="44" t="s">
        <v>8</v>
      </c>
      <c r="B57" s="53">
        <v>4</v>
      </c>
      <c r="C57" s="53">
        <v>16</v>
      </c>
      <c r="D57" s="53">
        <v>20</v>
      </c>
      <c r="E57" s="53">
        <v>3</v>
      </c>
      <c r="F57" s="53">
        <v>15</v>
      </c>
      <c r="G57" s="53">
        <v>18</v>
      </c>
      <c r="H57" s="53">
        <v>2</v>
      </c>
      <c r="I57" s="53">
        <v>19</v>
      </c>
      <c r="J57" s="53">
        <v>21</v>
      </c>
      <c r="K57" s="53">
        <v>2</v>
      </c>
      <c r="L57" s="53">
        <v>9</v>
      </c>
      <c r="M57" s="53">
        <v>11</v>
      </c>
      <c r="N57" s="53">
        <v>1</v>
      </c>
      <c r="O57" s="53">
        <v>2</v>
      </c>
      <c r="P57" s="53">
        <v>3</v>
      </c>
      <c r="Q57" s="54">
        <f t="shared" si="29"/>
        <v>12</v>
      </c>
      <c r="R57" s="54">
        <f t="shared" si="30"/>
        <v>61</v>
      </c>
      <c r="S57" s="53">
        <f t="shared" si="31"/>
        <v>73</v>
      </c>
    </row>
    <row r="58" spans="1:19" ht="12.75">
      <c r="A58" s="42" t="s">
        <v>9</v>
      </c>
      <c r="B58" s="27">
        <v>4</v>
      </c>
      <c r="C58" s="27">
        <v>16</v>
      </c>
      <c r="D58" s="27">
        <v>20</v>
      </c>
      <c r="E58" s="27">
        <v>5</v>
      </c>
      <c r="F58" s="27">
        <v>5</v>
      </c>
      <c r="G58" s="27">
        <v>10</v>
      </c>
      <c r="H58" s="27">
        <v>10</v>
      </c>
      <c r="I58" s="27">
        <v>9</v>
      </c>
      <c r="J58" s="27">
        <v>19</v>
      </c>
      <c r="K58" s="27"/>
      <c r="L58" s="27">
        <v>1</v>
      </c>
      <c r="M58" s="27">
        <v>1</v>
      </c>
      <c r="N58" s="27">
        <v>1</v>
      </c>
      <c r="O58" s="27"/>
      <c r="P58" s="27">
        <v>1</v>
      </c>
      <c r="Q58" s="50">
        <f t="shared" si="29"/>
        <v>20</v>
      </c>
      <c r="R58" s="50">
        <f t="shared" si="30"/>
        <v>31</v>
      </c>
      <c r="S58" s="27">
        <f t="shared" si="31"/>
        <v>51</v>
      </c>
    </row>
    <row r="59" spans="1:19" ht="12.75">
      <c r="A59" s="38" t="s">
        <v>87</v>
      </c>
      <c r="B59" s="27">
        <v>2</v>
      </c>
      <c r="C59" s="27">
        <v>6</v>
      </c>
      <c r="D59" s="27">
        <v>8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50">
        <f>SUM(B59,E59,H59,K59,N59)</f>
        <v>2</v>
      </c>
      <c r="R59" s="50">
        <f>SUM(C59,F59,I59,L59,O59)</f>
        <v>6</v>
      </c>
      <c r="S59" s="27">
        <f>SUM(D59,G59,J59,M59,P59)</f>
        <v>8</v>
      </c>
    </row>
    <row r="60" spans="1:19" ht="13.5" thickBot="1">
      <c r="A60" s="45" t="s">
        <v>16</v>
      </c>
      <c r="B60" s="55"/>
      <c r="C60" s="55">
        <v>1</v>
      </c>
      <c r="D60" s="55">
        <v>1</v>
      </c>
      <c r="E60" s="55">
        <v>3</v>
      </c>
      <c r="F60" s="55">
        <v>16</v>
      </c>
      <c r="G60" s="55">
        <v>19</v>
      </c>
      <c r="H60" s="55"/>
      <c r="I60" s="55"/>
      <c r="J60" s="55"/>
      <c r="K60" s="55"/>
      <c r="L60" s="55"/>
      <c r="M60" s="55"/>
      <c r="N60" s="55"/>
      <c r="O60" s="55"/>
      <c r="P60" s="55"/>
      <c r="Q60" s="56">
        <f t="shared" si="29"/>
        <v>3</v>
      </c>
      <c r="R60" s="56">
        <f t="shared" si="30"/>
        <v>17</v>
      </c>
      <c r="S60" s="55">
        <f t="shared" si="31"/>
        <v>20</v>
      </c>
    </row>
    <row r="61" spans="1:19" ht="12.75">
      <c r="A61" s="46" t="s">
        <v>31</v>
      </c>
      <c r="B61" s="57">
        <f>SUM(B37:B60)</f>
        <v>103</v>
      </c>
      <c r="C61" s="57">
        <f aca="true" t="shared" si="33" ref="C61:R61">SUM(C37:C60)</f>
        <v>213</v>
      </c>
      <c r="D61" s="57">
        <f t="shared" si="33"/>
        <v>316</v>
      </c>
      <c r="E61" s="57">
        <f t="shared" si="33"/>
        <v>97</v>
      </c>
      <c r="F61" s="57">
        <f t="shared" si="33"/>
        <v>198</v>
      </c>
      <c r="G61" s="57">
        <f t="shared" si="33"/>
        <v>295</v>
      </c>
      <c r="H61" s="57">
        <f t="shared" si="33"/>
        <v>96</v>
      </c>
      <c r="I61" s="57">
        <f t="shared" si="33"/>
        <v>161</v>
      </c>
      <c r="J61" s="57">
        <f t="shared" si="33"/>
        <v>257</v>
      </c>
      <c r="K61" s="57">
        <f t="shared" si="33"/>
        <v>67</v>
      </c>
      <c r="L61" s="57">
        <f t="shared" si="33"/>
        <v>119</v>
      </c>
      <c r="M61" s="57">
        <f t="shared" si="33"/>
        <v>186</v>
      </c>
      <c r="N61" s="57">
        <f t="shared" si="33"/>
        <v>3</v>
      </c>
      <c r="O61" s="57">
        <f t="shared" si="33"/>
        <v>3</v>
      </c>
      <c r="P61" s="57">
        <f t="shared" si="33"/>
        <v>6</v>
      </c>
      <c r="Q61" s="58">
        <f t="shared" si="33"/>
        <v>366</v>
      </c>
      <c r="R61" s="58">
        <f t="shared" si="33"/>
        <v>694</v>
      </c>
      <c r="S61" s="58">
        <f>SUM(S37:S60)</f>
        <v>1060</v>
      </c>
    </row>
    <row r="63" spans="1:25" ht="15.75">
      <c r="A63" s="110" t="s">
        <v>93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49"/>
      <c r="U63" s="49"/>
      <c r="V63" s="49"/>
      <c r="W63" s="49"/>
      <c r="X63" s="49"/>
      <c r="Y63" s="49"/>
    </row>
    <row r="64" spans="1:25" ht="15.75">
      <c r="A64" s="78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9"/>
      <c r="U64" s="49"/>
      <c r="V64" s="49"/>
      <c r="W64" s="49"/>
      <c r="X64" s="49"/>
      <c r="Y64" s="49"/>
    </row>
    <row r="65" spans="1:25" ht="15.75">
      <c r="A65" s="78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49"/>
      <c r="U65" s="49"/>
      <c r="V65" s="49"/>
      <c r="W65" s="49"/>
      <c r="X65" s="49"/>
      <c r="Y65" s="49"/>
    </row>
    <row r="66" spans="1:25" s="105" customFormat="1" ht="16.5" customHeight="1">
      <c r="A66" s="113" t="s">
        <v>92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49"/>
      <c r="U66" s="49"/>
      <c r="V66" s="49"/>
      <c r="W66" s="49"/>
      <c r="X66" s="49"/>
      <c r="Y66" s="49"/>
    </row>
    <row r="67" spans="1:19" ht="12.75" customHeight="1">
      <c r="A67" s="33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1:19" ht="19.5" customHeight="1">
      <c r="A68" s="117" t="s">
        <v>74</v>
      </c>
      <c r="B68" s="108" t="s">
        <v>75</v>
      </c>
      <c r="C68" s="109"/>
      <c r="D68" s="109"/>
      <c r="E68" s="108" t="s">
        <v>76</v>
      </c>
      <c r="F68" s="109"/>
      <c r="G68" s="109"/>
      <c r="H68" s="108" t="s">
        <v>77</v>
      </c>
      <c r="I68" s="109"/>
      <c r="J68" s="109"/>
      <c r="K68" s="108" t="s">
        <v>78</v>
      </c>
      <c r="L68" s="109"/>
      <c r="M68" s="109"/>
      <c r="N68" s="108" t="s">
        <v>79</v>
      </c>
      <c r="O68" s="109"/>
      <c r="P68" s="112"/>
      <c r="Q68" s="108" t="s">
        <v>80</v>
      </c>
      <c r="R68" s="109"/>
      <c r="S68" s="109"/>
    </row>
    <row r="69" spans="1:19" ht="19.5" customHeight="1">
      <c r="A69" s="117"/>
      <c r="B69" s="30" t="s">
        <v>81</v>
      </c>
      <c r="C69" s="30" t="s">
        <v>82</v>
      </c>
      <c r="D69" s="30" t="s">
        <v>83</v>
      </c>
      <c r="E69" s="30" t="s">
        <v>81</v>
      </c>
      <c r="F69" s="30" t="s">
        <v>82</v>
      </c>
      <c r="G69" s="30" t="s">
        <v>83</v>
      </c>
      <c r="H69" s="30" t="s">
        <v>81</v>
      </c>
      <c r="I69" s="30" t="s">
        <v>82</v>
      </c>
      <c r="J69" s="30" t="s">
        <v>83</v>
      </c>
      <c r="K69" s="30" t="s">
        <v>81</v>
      </c>
      <c r="L69" s="30" t="s">
        <v>82</v>
      </c>
      <c r="M69" s="30" t="s">
        <v>83</v>
      </c>
      <c r="N69" s="30" t="s">
        <v>81</v>
      </c>
      <c r="O69" s="30" t="s">
        <v>82</v>
      </c>
      <c r="P69" s="47" t="s">
        <v>83</v>
      </c>
      <c r="Q69" s="30" t="s">
        <v>81</v>
      </c>
      <c r="R69" s="30" t="s">
        <v>82</v>
      </c>
      <c r="S69" s="30" t="s">
        <v>84</v>
      </c>
    </row>
    <row r="70" spans="1:19" ht="12.75">
      <c r="A70" s="42" t="s">
        <v>13</v>
      </c>
      <c r="B70" s="60">
        <v>3</v>
      </c>
      <c r="C70" s="60">
        <v>2</v>
      </c>
      <c r="D70" s="60">
        <v>5</v>
      </c>
      <c r="E70" s="60">
        <v>1</v>
      </c>
      <c r="F70" s="60"/>
      <c r="G70" s="60">
        <v>1</v>
      </c>
      <c r="H70" s="60"/>
      <c r="I70" s="60"/>
      <c r="J70" s="60"/>
      <c r="K70" s="60"/>
      <c r="L70" s="60"/>
      <c r="M70" s="60"/>
      <c r="N70" s="60"/>
      <c r="O70" s="60"/>
      <c r="P70" s="60"/>
      <c r="Q70" s="59">
        <f>SUM(B70,E70,H70,K70,N70)</f>
        <v>4</v>
      </c>
      <c r="R70" s="59">
        <f>SUM(C70,F70,I70,L70,O70)</f>
        <v>2</v>
      </c>
      <c r="S70" s="60">
        <f>SUM(D70,G70,J70,M70,P70)</f>
        <v>6</v>
      </c>
    </row>
    <row r="71" spans="1:19" ht="12.75">
      <c r="A71" s="42" t="s">
        <v>28</v>
      </c>
      <c r="B71" s="27"/>
      <c r="C71" s="27"/>
      <c r="D71" s="27"/>
      <c r="E71" s="27"/>
      <c r="F71" s="27">
        <v>3</v>
      </c>
      <c r="G71" s="27">
        <v>3</v>
      </c>
      <c r="H71" s="27">
        <v>2</v>
      </c>
      <c r="I71" s="27">
        <v>1</v>
      </c>
      <c r="J71" s="27">
        <v>3</v>
      </c>
      <c r="K71" s="27"/>
      <c r="L71" s="27"/>
      <c r="M71" s="27"/>
      <c r="N71" s="27"/>
      <c r="O71" s="27"/>
      <c r="P71" s="27"/>
      <c r="Q71" s="50">
        <f aca="true" t="shared" si="34" ref="Q71:Q93">SUM(B71,E71,H71,K71,N71)</f>
        <v>2</v>
      </c>
      <c r="R71" s="50">
        <f aca="true" t="shared" si="35" ref="R71:R93">SUM(C71,F71,I71,L71,O71)</f>
        <v>4</v>
      </c>
      <c r="S71" s="27">
        <f aca="true" t="shared" si="36" ref="S71:S93">SUM(D71,G71,J71,M71,P71)</f>
        <v>6</v>
      </c>
    </row>
    <row r="72" spans="1:19" ht="12.75">
      <c r="A72" s="42" t="s">
        <v>14</v>
      </c>
      <c r="B72" s="27">
        <v>1</v>
      </c>
      <c r="C72" s="27">
        <v>1</v>
      </c>
      <c r="D72" s="27">
        <v>2</v>
      </c>
      <c r="E72" s="27"/>
      <c r="F72" s="27">
        <v>1</v>
      </c>
      <c r="G72" s="27">
        <v>1</v>
      </c>
      <c r="H72" s="27">
        <v>1</v>
      </c>
      <c r="I72" s="27">
        <v>1</v>
      </c>
      <c r="J72" s="27">
        <v>2</v>
      </c>
      <c r="K72" s="27"/>
      <c r="L72" s="27"/>
      <c r="M72" s="27"/>
      <c r="N72" s="27"/>
      <c r="O72" s="27"/>
      <c r="P72" s="27"/>
      <c r="Q72" s="50">
        <f t="shared" si="34"/>
        <v>2</v>
      </c>
      <c r="R72" s="50">
        <f t="shared" si="35"/>
        <v>3</v>
      </c>
      <c r="S72" s="27">
        <f t="shared" si="36"/>
        <v>5</v>
      </c>
    </row>
    <row r="73" spans="1:19" ht="12.75">
      <c r="A73" s="42" t="s">
        <v>25</v>
      </c>
      <c r="B73" s="27"/>
      <c r="C73" s="27">
        <v>1</v>
      </c>
      <c r="D73" s="27">
        <v>1</v>
      </c>
      <c r="E73" s="27"/>
      <c r="F73" s="27"/>
      <c r="G73" s="27"/>
      <c r="H73" s="27"/>
      <c r="I73" s="27">
        <v>1</v>
      </c>
      <c r="J73" s="27">
        <v>1</v>
      </c>
      <c r="K73" s="27"/>
      <c r="L73" s="27">
        <v>1</v>
      </c>
      <c r="M73" s="27">
        <v>1</v>
      </c>
      <c r="N73" s="27"/>
      <c r="O73" s="27"/>
      <c r="P73" s="27"/>
      <c r="Q73" s="50">
        <f t="shared" si="34"/>
        <v>0</v>
      </c>
      <c r="R73" s="50">
        <f t="shared" si="35"/>
        <v>3</v>
      </c>
      <c r="S73" s="27">
        <f t="shared" si="36"/>
        <v>3</v>
      </c>
    </row>
    <row r="74" spans="1:19" ht="12.75">
      <c r="A74" s="42" t="s">
        <v>21</v>
      </c>
      <c r="B74" s="27">
        <v>1</v>
      </c>
      <c r="C74" s="27">
        <v>2</v>
      </c>
      <c r="D74" s="27">
        <v>3</v>
      </c>
      <c r="E74" s="27">
        <v>2</v>
      </c>
      <c r="F74" s="27">
        <v>8</v>
      </c>
      <c r="G74" s="27">
        <v>10</v>
      </c>
      <c r="H74" s="27">
        <v>1</v>
      </c>
      <c r="I74" s="27">
        <v>3</v>
      </c>
      <c r="J74" s="27">
        <v>4</v>
      </c>
      <c r="K74" s="27"/>
      <c r="L74" s="27"/>
      <c r="M74" s="27"/>
      <c r="N74" s="27"/>
      <c r="O74" s="27"/>
      <c r="P74" s="27"/>
      <c r="Q74" s="50">
        <f t="shared" si="34"/>
        <v>4</v>
      </c>
      <c r="R74" s="50">
        <f t="shared" si="35"/>
        <v>13</v>
      </c>
      <c r="S74" s="27">
        <f t="shared" si="36"/>
        <v>17</v>
      </c>
    </row>
    <row r="75" spans="1:19" ht="12.75">
      <c r="A75" s="42" t="s">
        <v>24</v>
      </c>
      <c r="B75" s="27">
        <v>1</v>
      </c>
      <c r="C75" s="27">
        <v>2</v>
      </c>
      <c r="D75" s="27">
        <v>3</v>
      </c>
      <c r="E75" s="27"/>
      <c r="F75" s="27">
        <v>1</v>
      </c>
      <c r="G75" s="27">
        <v>1</v>
      </c>
      <c r="H75" s="27"/>
      <c r="I75" s="27">
        <v>3</v>
      </c>
      <c r="J75" s="27">
        <v>3</v>
      </c>
      <c r="K75" s="27"/>
      <c r="L75" s="27">
        <v>1</v>
      </c>
      <c r="M75" s="27">
        <v>1</v>
      </c>
      <c r="N75" s="27"/>
      <c r="O75" s="27"/>
      <c r="P75" s="27"/>
      <c r="Q75" s="50">
        <f t="shared" si="34"/>
        <v>1</v>
      </c>
      <c r="R75" s="50">
        <f t="shared" si="35"/>
        <v>7</v>
      </c>
      <c r="S75" s="27">
        <f t="shared" si="36"/>
        <v>8</v>
      </c>
    </row>
    <row r="76" spans="1:19" ht="12.75">
      <c r="A76" s="42" t="s">
        <v>29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0">
        <f>SUM(B76,E76,H76,K76,N76)</f>
        <v>0</v>
      </c>
      <c r="R76" s="50">
        <f>SUM(C76,F76,I76,L76,O76)</f>
        <v>0</v>
      </c>
      <c r="S76" s="27">
        <f>SUM(D76,G76,J76,M76,P76)</f>
        <v>0</v>
      </c>
    </row>
    <row r="77" spans="1:19" ht="12.75">
      <c r="A77" s="42" t="s">
        <v>22</v>
      </c>
      <c r="B77" s="27">
        <v>1</v>
      </c>
      <c r="C77" s="27">
        <v>1</v>
      </c>
      <c r="D77" s="27">
        <v>2</v>
      </c>
      <c r="E77" s="27">
        <v>1</v>
      </c>
      <c r="F77" s="27"/>
      <c r="G77" s="27">
        <v>1</v>
      </c>
      <c r="H77" s="27"/>
      <c r="I77" s="27"/>
      <c r="J77" s="27"/>
      <c r="K77" s="27"/>
      <c r="L77" s="27">
        <v>3</v>
      </c>
      <c r="M77" s="27">
        <v>3</v>
      </c>
      <c r="N77" s="27"/>
      <c r="O77" s="27"/>
      <c r="P77" s="27"/>
      <c r="Q77" s="50">
        <f t="shared" si="34"/>
        <v>2</v>
      </c>
      <c r="R77" s="50">
        <f t="shared" si="35"/>
        <v>4</v>
      </c>
      <c r="S77" s="27">
        <f t="shared" si="36"/>
        <v>6</v>
      </c>
    </row>
    <row r="78" spans="1:19" ht="12.75">
      <c r="A78" s="42" t="s">
        <v>10</v>
      </c>
      <c r="B78" s="27">
        <v>1</v>
      </c>
      <c r="C78" s="27">
        <v>1</v>
      </c>
      <c r="D78" s="27">
        <v>2</v>
      </c>
      <c r="E78" s="27">
        <v>1</v>
      </c>
      <c r="F78" s="27"/>
      <c r="G78" s="27">
        <v>1</v>
      </c>
      <c r="H78" s="27">
        <v>1</v>
      </c>
      <c r="I78" s="27"/>
      <c r="J78" s="27">
        <v>1</v>
      </c>
      <c r="K78" s="27">
        <v>2</v>
      </c>
      <c r="L78" s="27">
        <v>2</v>
      </c>
      <c r="M78" s="27">
        <v>4</v>
      </c>
      <c r="N78" s="27"/>
      <c r="O78" s="27"/>
      <c r="P78" s="27"/>
      <c r="Q78" s="50">
        <f t="shared" si="34"/>
        <v>5</v>
      </c>
      <c r="R78" s="50">
        <f t="shared" si="35"/>
        <v>3</v>
      </c>
      <c r="S78" s="27">
        <f t="shared" si="36"/>
        <v>8</v>
      </c>
    </row>
    <row r="79" spans="1:19" ht="12.75">
      <c r="A79" s="42" t="s">
        <v>20</v>
      </c>
      <c r="B79" s="27"/>
      <c r="C79" s="27">
        <v>1</v>
      </c>
      <c r="D79" s="27">
        <v>1</v>
      </c>
      <c r="E79" s="27"/>
      <c r="F79" s="27">
        <v>1</v>
      </c>
      <c r="G79" s="27">
        <v>1</v>
      </c>
      <c r="H79" s="27"/>
      <c r="I79" s="27">
        <v>1</v>
      </c>
      <c r="J79" s="27">
        <v>1</v>
      </c>
      <c r="K79" s="27">
        <v>1</v>
      </c>
      <c r="L79" s="27">
        <v>1</v>
      </c>
      <c r="M79" s="27">
        <v>2</v>
      </c>
      <c r="N79" s="27"/>
      <c r="O79" s="27"/>
      <c r="P79" s="27"/>
      <c r="Q79" s="50">
        <f t="shared" si="34"/>
        <v>1</v>
      </c>
      <c r="R79" s="50">
        <f t="shared" si="35"/>
        <v>4</v>
      </c>
      <c r="S79" s="27">
        <f t="shared" si="36"/>
        <v>5</v>
      </c>
    </row>
    <row r="80" spans="1:19" ht="12.75">
      <c r="A80" s="42" t="s">
        <v>19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>
        <v>2</v>
      </c>
      <c r="M80" s="27">
        <v>2</v>
      </c>
      <c r="N80" s="27"/>
      <c r="O80" s="27"/>
      <c r="P80" s="27"/>
      <c r="Q80" s="50">
        <f t="shared" si="34"/>
        <v>0</v>
      </c>
      <c r="R80" s="50">
        <f t="shared" si="35"/>
        <v>2</v>
      </c>
      <c r="S80" s="27">
        <f t="shared" si="36"/>
        <v>2</v>
      </c>
    </row>
    <row r="81" spans="1:19" ht="12.75">
      <c r="A81" s="42" t="s">
        <v>26</v>
      </c>
      <c r="B81" s="27">
        <v>1</v>
      </c>
      <c r="C81" s="27">
        <v>1</v>
      </c>
      <c r="D81" s="27">
        <v>2</v>
      </c>
      <c r="E81" s="27"/>
      <c r="F81" s="27">
        <v>1</v>
      </c>
      <c r="G81" s="27">
        <v>1</v>
      </c>
      <c r="H81" s="27"/>
      <c r="I81" s="27">
        <v>2</v>
      </c>
      <c r="J81" s="27">
        <v>2</v>
      </c>
      <c r="K81" s="27"/>
      <c r="L81" s="27"/>
      <c r="M81" s="27"/>
      <c r="N81" s="27"/>
      <c r="O81" s="27"/>
      <c r="P81" s="27"/>
      <c r="Q81" s="50">
        <f t="shared" si="34"/>
        <v>1</v>
      </c>
      <c r="R81" s="50">
        <f t="shared" si="35"/>
        <v>4</v>
      </c>
      <c r="S81" s="27">
        <f t="shared" si="36"/>
        <v>5</v>
      </c>
    </row>
    <row r="82" spans="1:19" ht="12.75">
      <c r="A82" s="42" t="s">
        <v>91</v>
      </c>
      <c r="B82" s="27">
        <v>3</v>
      </c>
      <c r="C82" s="27">
        <v>1</v>
      </c>
      <c r="D82" s="27">
        <v>4</v>
      </c>
      <c r="E82" s="27"/>
      <c r="F82" s="27">
        <v>1</v>
      </c>
      <c r="G82" s="27">
        <v>1</v>
      </c>
      <c r="H82" s="27"/>
      <c r="I82" s="27">
        <v>1</v>
      </c>
      <c r="J82" s="27">
        <v>1</v>
      </c>
      <c r="K82" s="27"/>
      <c r="L82" s="27">
        <v>1</v>
      </c>
      <c r="M82" s="27">
        <v>1</v>
      </c>
      <c r="N82" s="27"/>
      <c r="O82" s="27"/>
      <c r="P82" s="27"/>
      <c r="Q82" s="50">
        <f aca="true" t="shared" si="37" ref="Q82:S84">SUM(B82,E82,H82,K82,N82)</f>
        <v>3</v>
      </c>
      <c r="R82" s="50">
        <f t="shared" si="37"/>
        <v>4</v>
      </c>
      <c r="S82" s="27">
        <f t="shared" si="37"/>
        <v>7</v>
      </c>
    </row>
    <row r="83" spans="1:19" ht="12.75">
      <c r="A83" s="86" t="s">
        <v>85</v>
      </c>
      <c r="B83" s="27"/>
      <c r="C83" s="27"/>
      <c r="D83" s="27"/>
      <c r="E83" s="27">
        <v>1</v>
      </c>
      <c r="F83" s="27"/>
      <c r="G83" s="27">
        <v>1</v>
      </c>
      <c r="H83" s="27">
        <v>5</v>
      </c>
      <c r="I83" s="27">
        <v>3</v>
      </c>
      <c r="J83" s="27">
        <v>8</v>
      </c>
      <c r="K83" s="27">
        <v>5</v>
      </c>
      <c r="L83" s="27">
        <v>1</v>
      </c>
      <c r="M83" s="27">
        <v>6</v>
      </c>
      <c r="N83" s="27"/>
      <c r="O83" s="27"/>
      <c r="P83" s="27"/>
      <c r="Q83" s="50">
        <f t="shared" si="37"/>
        <v>11</v>
      </c>
      <c r="R83" s="50">
        <f t="shared" si="37"/>
        <v>4</v>
      </c>
      <c r="S83" s="27">
        <f t="shared" si="37"/>
        <v>15</v>
      </c>
    </row>
    <row r="84" spans="1:19" ht="12.75">
      <c r="A84" s="36" t="s">
        <v>86</v>
      </c>
      <c r="B84" s="27">
        <v>1</v>
      </c>
      <c r="C84" s="27">
        <v>1</v>
      </c>
      <c r="D84" s="27">
        <v>2</v>
      </c>
      <c r="E84" s="27">
        <v>2</v>
      </c>
      <c r="F84" s="27"/>
      <c r="G84" s="27">
        <v>2</v>
      </c>
      <c r="H84" s="27">
        <v>1</v>
      </c>
      <c r="I84" s="27"/>
      <c r="J84" s="27">
        <v>1</v>
      </c>
      <c r="K84" s="27">
        <v>4</v>
      </c>
      <c r="L84" s="27"/>
      <c r="M84" s="27">
        <v>4</v>
      </c>
      <c r="N84" s="27"/>
      <c r="O84" s="27"/>
      <c r="P84" s="27"/>
      <c r="Q84" s="50">
        <f t="shared" si="37"/>
        <v>8</v>
      </c>
      <c r="R84" s="50">
        <f t="shared" si="37"/>
        <v>1</v>
      </c>
      <c r="S84" s="27">
        <f t="shared" si="37"/>
        <v>9</v>
      </c>
    </row>
    <row r="85" spans="1:19" ht="12.75">
      <c r="A85" s="42" t="s">
        <v>5</v>
      </c>
      <c r="B85" s="27"/>
      <c r="C85" s="27"/>
      <c r="D85" s="27"/>
      <c r="E85" s="27"/>
      <c r="F85" s="27">
        <v>1</v>
      </c>
      <c r="G85" s="27">
        <v>1</v>
      </c>
      <c r="H85" s="27"/>
      <c r="I85" s="27">
        <v>3</v>
      </c>
      <c r="J85" s="27">
        <v>3</v>
      </c>
      <c r="K85" s="27">
        <v>1</v>
      </c>
      <c r="L85" s="27">
        <v>5</v>
      </c>
      <c r="M85" s="27">
        <v>6</v>
      </c>
      <c r="N85" s="27"/>
      <c r="O85" s="27"/>
      <c r="P85" s="27"/>
      <c r="Q85" s="50">
        <f t="shared" si="34"/>
        <v>1</v>
      </c>
      <c r="R85" s="50">
        <f t="shared" si="35"/>
        <v>9</v>
      </c>
      <c r="S85" s="27">
        <f t="shared" si="36"/>
        <v>10</v>
      </c>
    </row>
    <row r="86" spans="1:19" ht="12.75">
      <c r="A86" s="42" t="s">
        <v>7</v>
      </c>
      <c r="B86" s="27"/>
      <c r="C86" s="27"/>
      <c r="D86" s="27"/>
      <c r="E86" s="27"/>
      <c r="F86" s="27"/>
      <c r="G86" s="27"/>
      <c r="H86" s="27"/>
      <c r="I86" s="27">
        <v>6</v>
      </c>
      <c r="J86" s="27">
        <v>6</v>
      </c>
      <c r="K86" s="27">
        <v>4</v>
      </c>
      <c r="L86" s="27">
        <v>4</v>
      </c>
      <c r="M86" s="27">
        <v>8</v>
      </c>
      <c r="N86" s="27"/>
      <c r="O86" s="27"/>
      <c r="P86" s="27"/>
      <c r="Q86" s="50">
        <f t="shared" si="34"/>
        <v>4</v>
      </c>
      <c r="R86" s="50">
        <f t="shared" si="35"/>
        <v>10</v>
      </c>
      <c r="S86" s="27">
        <f t="shared" si="36"/>
        <v>14</v>
      </c>
    </row>
    <row r="87" spans="1:19" ht="12.75">
      <c r="A87" s="42" t="s">
        <v>18</v>
      </c>
      <c r="B87" s="27"/>
      <c r="C87" s="27">
        <v>4</v>
      </c>
      <c r="D87" s="27">
        <v>4</v>
      </c>
      <c r="E87" s="27"/>
      <c r="F87" s="27">
        <v>1</v>
      </c>
      <c r="G87" s="27">
        <v>1</v>
      </c>
      <c r="H87" s="27">
        <v>1</v>
      </c>
      <c r="I87" s="27">
        <v>7</v>
      </c>
      <c r="J87" s="27">
        <v>8</v>
      </c>
      <c r="K87" s="27">
        <v>1</v>
      </c>
      <c r="L87" s="27">
        <v>2</v>
      </c>
      <c r="M87" s="27">
        <v>3</v>
      </c>
      <c r="N87" s="27"/>
      <c r="O87" s="27"/>
      <c r="P87" s="27"/>
      <c r="Q87" s="50">
        <f t="shared" si="34"/>
        <v>2</v>
      </c>
      <c r="R87" s="50">
        <f t="shared" si="35"/>
        <v>14</v>
      </c>
      <c r="S87" s="27">
        <f t="shared" si="36"/>
        <v>16</v>
      </c>
    </row>
    <row r="88" spans="1:19" ht="12.75">
      <c r="A88" s="42" t="s">
        <v>27</v>
      </c>
      <c r="B88" s="27"/>
      <c r="C88" s="27">
        <v>1</v>
      </c>
      <c r="D88" s="27">
        <v>1</v>
      </c>
      <c r="E88" s="27"/>
      <c r="F88" s="27">
        <v>1</v>
      </c>
      <c r="G88" s="27">
        <v>1</v>
      </c>
      <c r="H88" s="27"/>
      <c r="I88" s="27">
        <v>4</v>
      </c>
      <c r="J88" s="27">
        <v>4</v>
      </c>
      <c r="K88" s="27">
        <v>3</v>
      </c>
      <c r="L88" s="27">
        <v>1</v>
      </c>
      <c r="M88" s="27">
        <v>4</v>
      </c>
      <c r="N88" s="27"/>
      <c r="O88" s="27"/>
      <c r="P88" s="27"/>
      <c r="Q88" s="50">
        <f t="shared" si="34"/>
        <v>3</v>
      </c>
      <c r="R88" s="50">
        <f t="shared" si="35"/>
        <v>7</v>
      </c>
      <c r="S88" s="27">
        <f t="shared" si="36"/>
        <v>10</v>
      </c>
    </row>
    <row r="89" spans="1:19" ht="13.5" thickBot="1">
      <c r="A89" s="43" t="s">
        <v>30</v>
      </c>
      <c r="B89" s="62"/>
      <c r="C89" s="62">
        <v>5</v>
      </c>
      <c r="D89" s="62">
        <v>5</v>
      </c>
      <c r="E89" s="62">
        <v>1</v>
      </c>
      <c r="F89" s="62">
        <v>3</v>
      </c>
      <c r="G89" s="62">
        <v>4</v>
      </c>
      <c r="H89" s="62">
        <v>2</v>
      </c>
      <c r="I89" s="62">
        <v>2</v>
      </c>
      <c r="J89" s="62">
        <v>4</v>
      </c>
      <c r="K89" s="62"/>
      <c r="L89" s="62">
        <v>3</v>
      </c>
      <c r="M89" s="62">
        <v>3</v>
      </c>
      <c r="N89" s="62"/>
      <c r="O89" s="62"/>
      <c r="P89" s="62"/>
      <c r="Q89" s="52">
        <f t="shared" si="34"/>
        <v>3</v>
      </c>
      <c r="R89" s="52">
        <f t="shared" si="35"/>
        <v>13</v>
      </c>
      <c r="S89" s="51">
        <f t="shared" si="36"/>
        <v>16</v>
      </c>
    </row>
    <row r="90" spans="1:19" ht="13.5" thickTop="1">
      <c r="A90" s="44" t="s">
        <v>8</v>
      </c>
      <c r="B90" s="53"/>
      <c r="C90" s="53">
        <v>1</v>
      </c>
      <c r="D90" s="53">
        <v>1</v>
      </c>
      <c r="E90" s="53"/>
      <c r="F90" s="53">
        <v>2</v>
      </c>
      <c r="G90" s="53">
        <v>2</v>
      </c>
      <c r="H90" s="53"/>
      <c r="I90" s="53">
        <v>1</v>
      </c>
      <c r="J90" s="53">
        <v>1</v>
      </c>
      <c r="K90" s="53"/>
      <c r="L90" s="53"/>
      <c r="M90" s="53"/>
      <c r="N90" s="53"/>
      <c r="O90" s="53">
        <v>2</v>
      </c>
      <c r="P90" s="104">
        <v>2</v>
      </c>
      <c r="Q90" s="63">
        <f>SUM(B90,E90,H90,K90,N90)</f>
        <v>0</v>
      </c>
      <c r="R90" s="63">
        <f>SUM(C90,F90,I90,L90,O90)</f>
        <v>6</v>
      </c>
      <c r="S90" s="64">
        <f>SUM(D90,G90,J90,M90,P90)</f>
        <v>6</v>
      </c>
    </row>
    <row r="91" spans="1:19" ht="12.75">
      <c r="A91" s="42" t="s">
        <v>9</v>
      </c>
      <c r="B91" s="27"/>
      <c r="C91" s="27">
        <v>1</v>
      </c>
      <c r="D91" s="27">
        <v>1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65"/>
      <c r="Q91" s="10">
        <f t="shared" si="34"/>
        <v>0</v>
      </c>
      <c r="R91" s="10">
        <f t="shared" si="35"/>
        <v>1</v>
      </c>
      <c r="S91" s="66">
        <f t="shared" si="36"/>
        <v>1</v>
      </c>
    </row>
    <row r="92" spans="1:19" ht="12.75">
      <c r="A92" s="48" t="s">
        <v>87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65"/>
      <c r="Q92" s="10">
        <f>SUM(B92,E92,H92,K92,N92)</f>
        <v>0</v>
      </c>
      <c r="R92" s="10">
        <f>SUM(C92,F92,I92,L92,O92)</f>
        <v>0</v>
      </c>
      <c r="S92" s="66">
        <f>SUM(D92,G92,J92,M92,P92)</f>
        <v>0</v>
      </c>
    </row>
    <row r="93" spans="1:19" ht="13.5" thickBot="1">
      <c r="A93" s="45" t="s">
        <v>16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8"/>
      <c r="Q93" s="25">
        <f t="shared" si="34"/>
        <v>0</v>
      </c>
      <c r="R93" s="25">
        <f t="shared" si="35"/>
        <v>0</v>
      </c>
      <c r="S93" s="69">
        <f t="shared" si="36"/>
        <v>0</v>
      </c>
    </row>
    <row r="94" spans="1:19" ht="12.75">
      <c r="A94" s="46" t="s">
        <v>31</v>
      </c>
      <c r="B94" s="58">
        <f>SUM(B70:B93)</f>
        <v>13</v>
      </c>
      <c r="C94" s="58">
        <f aca="true" t="shared" si="38" ref="C94:S94">SUM(C70:C93)</f>
        <v>26</v>
      </c>
      <c r="D94" s="58">
        <f t="shared" si="38"/>
        <v>39</v>
      </c>
      <c r="E94" s="58">
        <f t="shared" si="38"/>
        <v>9</v>
      </c>
      <c r="F94" s="58">
        <f t="shared" si="38"/>
        <v>24</v>
      </c>
      <c r="G94" s="58">
        <f t="shared" si="38"/>
        <v>33</v>
      </c>
      <c r="H94" s="58">
        <f t="shared" si="38"/>
        <v>14</v>
      </c>
      <c r="I94" s="58">
        <f t="shared" si="38"/>
        <v>39</v>
      </c>
      <c r="J94" s="58">
        <f t="shared" si="38"/>
        <v>53</v>
      </c>
      <c r="K94" s="58">
        <f t="shared" si="38"/>
        <v>21</v>
      </c>
      <c r="L94" s="58">
        <f t="shared" si="38"/>
        <v>27</v>
      </c>
      <c r="M94" s="58">
        <f t="shared" si="38"/>
        <v>48</v>
      </c>
      <c r="N94" s="58">
        <f t="shared" si="38"/>
        <v>0</v>
      </c>
      <c r="O94" s="58">
        <f t="shared" si="38"/>
        <v>2</v>
      </c>
      <c r="P94" s="58">
        <f t="shared" si="38"/>
        <v>2</v>
      </c>
      <c r="Q94" s="58">
        <f t="shared" si="38"/>
        <v>57</v>
      </c>
      <c r="R94" s="58">
        <f t="shared" si="38"/>
        <v>118</v>
      </c>
      <c r="S94" s="58">
        <f t="shared" si="38"/>
        <v>175</v>
      </c>
    </row>
    <row r="96" ht="12.75">
      <c r="T96" s="32"/>
    </row>
    <row r="97" spans="1:19" ht="12.75">
      <c r="A97" s="110" t="s">
        <v>93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</sheetData>
  <mergeCells count="26">
    <mergeCell ref="A97:S97"/>
    <mergeCell ref="A68:A69"/>
    <mergeCell ref="B68:D68"/>
    <mergeCell ref="E68:G68"/>
    <mergeCell ref="H68:J68"/>
    <mergeCell ref="K68:M68"/>
    <mergeCell ref="N68:P68"/>
    <mergeCell ref="Q68:S68"/>
    <mergeCell ref="A66:S66"/>
    <mergeCell ref="A35:A36"/>
    <mergeCell ref="B35:D35"/>
    <mergeCell ref="E35:G35"/>
    <mergeCell ref="H35:J35"/>
    <mergeCell ref="K35:M35"/>
    <mergeCell ref="N35:P35"/>
    <mergeCell ref="Q35:S35"/>
    <mergeCell ref="A63:S63"/>
    <mergeCell ref="A1:S1"/>
    <mergeCell ref="A33:S33"/>
    <mergeCell ref="A3:A4"/>
    <mergeCell ref="B3:D3"/>
    <mergeCell ref="E3:G3"/>
    <mergeCell ref="H3:J3"/>
    <mergeCell ref="K3:M3"/>
    <mergeCell ref="N3:P3"/>
    <mergeCell ref="Q3:S3"/>
  </mergeCells>
  <printOptions/>
  <pageMargins left="0.3937007874015748" right="0.2362204724409449" top="0" bottom="0" header="0" footer="0"/>
  <pageSetup horizontalDpi="600" verticalDpi="600" orientation="portrait" paperSize="9" r:id="rId1"/>
  <rowBreaks count="1" manualBreakCount="1">
    <brk id="6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workbookViewId="0" topLeftCell="A10">
      <selection activeCell="V7" sqref="V7"/>
    </sheetView>
  </sheetViews>
  <sheetFormatPr defaultColWidth="9.33203125" defaultRowHeight="14.25"/>
  <cols>
    <col min="1" max="1" width="21.5" style="7" customWidth="1"/>
    <col min="2" max="3" width="4.33203125" style="7" customWidth="1"/>
    <col min="4" max="4" width="4.83203125" style="7" customWidth="1"/>
    <col min="5" max="6" width="4.33203125" style="7" customWidth="1"/>
    <col min="7" max="7" width="5.16015625" style="7" customWidth="1"/>
    <col min="8" max="9" width="4.33203125" style="7" customWidth="1"/>
    <col min="10" max="10" width="4.83203125" style="7" customWidth="1"/>
    <col min="11" max="12" width="4.33203125" style="7" customWidth="1"/>
    <col min="13" max="13" width="4.83203125" style="7" customWidth="1"/>
    <col min="14" max="15" width="4.33203125" style="7" customWidth="1"/>
    <col min="16" max="16" width="4.83203125" style="7" customWidth="1"/>
    <col min="17" max="18" width="4.33203125" style="7" customWidth="1"/>
    <col min="19" max="19" width="4.83203125" style="7" customWidth="1"/>
    <col min="20" max="21" width="4.33203125" style="7" customWidth="1"/>
    <col min="22" max="22" width="4.83203125" style="7" customWidth="1"/>
    <col min="23" max="24" width="4.33203125" style="7" customWidth="1"/>
    <col min="25" max="25" width="4.83203125" style="7" customWidth="1"/>
    <col min="26" max="16384" width="4.83203125" style="1" customWidth="1"/>
  </cols>
  <sheetData>
    <row r="1" spans="1:25" ht="15.75">
      <c r="A1" s="118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9.5" customHeight="1">
      <c r="A3" s="98" t="s">
        <v>38</v>
      </c>
      <c r="B3" s="100" t="s">
        <v>39</v>
      </c>
      <c r="C3" s="101"/>
      <c r="D3" s="101"/>
      <c r="E3" s="100" t="s">
        <v>40</v>
      </c>
      <c r="F3" s="101"/>
      <c r="G3" s="101"/>
      <c r="H3" s="100" t="s">
        <v>41</v>
      </c>
      <c r="I3" s="101"/>
      <c r="J3" s="101"/>
      <c r="K3" s="100" t="s">
        <v>42</v>
      </c>
      <c r="L3" s="101"/>
      <c r="M3" s="101"/>
      <c r="N3" s="100" t="s">
        <v>43</v>
      </c>
      <c r="O3" s="101"/>
      <c r="P3" s="102"/>
      <c r="Q3" s="100" t="s">
        <v>44</v>
      </c>
      <c r="R3" s="101"/>
      <c r="S3" s="101"/>
      <c r="T3" s="100" t="s">
        <v>45</v>
      </c>
      <c r="U3" s="101"/>
      <c r="V3" s="101"/>
      <c r="W3" s="100" t="s">
        <v>46</v>
      </c>
      <c r="X3" s="101"/>
      <c r="Y3" s="101"/>
    </row>
    <row r="4" spans="1:25" ht="17.25" customHeight="1">
      <c r="A4" s="99"/>
      <c r="B4" s="17" t="s">
        <v>47</v>
      </c>
      <c r="C4" s="17" t="s">
        <v>48</v>
      </c>
      <c r="D4" s="17" t="s">
        <v>49</v>
      </c>
      <c r="E4" s="17" t="s">
        <v>47</v>
      </c>
      <c r="F4" s="17" t="s">
        <v>48</v>
      </c>
      <c r="G4" s="17" t="s">
        <v>49</v>
      </c>
      <c r="H4" s="17" t="s">
        <v>47</v>
      </c>
      <c r="I4" s="17" t="s">
        <v>48</v>
      </c>
      <c r="J4" s="17" t="s">
        <v>49</v>
      </c>
      <c r="K4" s="17" t="s">
        <v>47</v>
      </c>
      <c r="L4" s="17" t="s">
        <v>48</v>
      </c>
      <c r="M4" s="17" t="s">
        <v>49</v>
      </c>
      <c r="N4" s="17" t="s">
        <v>47</v>
      </c>
      <c r="O4" s="17" t="s">
        <v>48</v>
      </c>
      <c r="P4" s="18" t="s">
        <v>49</v>
      </c>
      <c r="Q4" s="17" t="s">
        <v>47</v>
      </c>
      <c r="R4" s="17" t="s">
        <v>48</v>
      </c>
      <c r="S4" s="17" t="s">
        <v>49</v>
      </c>
      <c r="T4" s="17" t="s">
        <v>47</v>
      </c>
      <c r="U4" s="17" t="s">
        <v>48</v>
      </c>
      <c r="V4" s="17" t="s">
        <v>49</v>
      </c>
      <c r="W4" s="17" t="s">
        <v>47</v>
      </c>
      <c r="X4" s="17" t="s">
        <v>48</v>
      </c>
      <c r="Y4" s="17" t="s">
        <v>50</v>
      </c>
    </row>
    <row r="5" spans="1:25" ht="14.25">
      <c r="A5" s="12" t="s">
        <v>12</v>
      </c>
      <c r="B5" s="13">
        <v>17</v>
      </c>
      <c r="C5" s="14">
        <v>51</v>
      </c>
      <c r="D5" s="14">
        <v>68</v>
      </c>
      <c r="E5" s="14">
        <v>26</v>
      </c>
      <c r="F5" s="14">
        <v>41</v>
      </c>
      <c r="G5" s="14">
        <v>67</v>
      </c>
      <c r="H5" s="14">
        <v>14</v>
      </c>
      <c r="I5" s="14">
        <v>48</v>
      </c>
      <c r="J5" s="14">
        <v>62</v>
      </c>
      <c r="K5" s="14">
        <v>28</v>
      </c>
      <c r="L5" s="14">
        <v>47</v>
      </c>
      <c r="M5" s="14">
        <v>75</v>
      </c>
      <c r="N5" s="14"/>
      <c r="O5" s="14"/>
      <c r="P5" s="14"/>
      <c r="Q5" s="14"/>
      <c r="R5" s="14"/>
      <c r="S5" s="14"/>
      <c r="T5" s="14"/>
      <c r="U5" s="14"/>
      <c r="V5" s="14"/>
      <c r="W5" s="4">
        <f aca="true" t="shared" si="0" ref="W5:X13">B5+E5+H5+K5+N5+Q5+T5</f>
        <v>85</v>
      </c>
      <c r="X5" s="4">
        <f>C5+F5+I5+L5+O5+R5+U5</f>
        <v>187</v>
      </c>
      <c r="Y5" s="4">
        <f>SUM(B5:X5)/3</f>
        <v>272</v>
      </c>
    </row>
    <row r="6" spans="1:25" ht="14.25">
      <c r="A6" s="12" t="s">
        <v>0</v>
      </c>
      <c r="B6" s="13">
        <v>25</v>
      </c>
      <c r="C6" s="14">
        <v>48</v>
      </c>
      <c r="D6" s="14">
        <v>73</v>
      </c>
      <c r="E6" s="14">
        <v>21</v>
      </c>
      <c r="F6" s="14">
        <v>49</v>
      </c>
      <c r="G6" s="14">
        <v>70</v>
      </c>
      <c r="H6" s="14">
        <v>23</v>
      </c>
      <c r="I6" s="14">
        <v>41</v>
      </c>
      <c r="J6" s="14">
        <v>64</v>
      </c>
      <c r="K6" s="14">
        <v>24</v>
      </c>
      <c r="L6" s="14">
        <v>51</v>
      </c>
      <c r="M6" s="14">
        <v>75</v>
      </c>
      <c r="N6" s="14">
        <v>1</v>
      </c>
      <c r="O6" s="14"/>
      <c r="P6" s="14">
        <v>1</v>
      </c>
      <c r="Q6" s="14"/>
      <c r="R6" s="14"/>
      <c r="S6" s="14"/>
      <c r="T6" s="14"/>
      <c r="U6" s="14"/>
      <c r="V6" s="14"/>
      <c r="W6" s="4">
        <f t="shared" si="0"/>
        <v>94</v>
      </c>
      <c r="X6" s="4">
        <f t="shared" si="0"/>
        <v>189</v>
      </c>
      <c r="Y6" s="4">
        <f aca="true" t="shared" si="1" ref="Y6:Y13">SUM(B6:X6)/3</f>
        <v>283</v>
      </c>
    </row>
    <row r="7" spans="1:25" ht="14.25">
      <c r="A7" s="12" t="s">
        <v>2</v>
      </c>
      <c r="B7" s="13">
        <v>10</v>
      </c>
      <c r="C7" s="14">
        <v>18</v>
      </c>
      <c r="D7" s="14">
        <v>28</v>
      </c>
      <c r="E7" s="14">
        <v>2</v>
      </c>
      <c r="F7" s="14">
        <v>28</v>
      </c>
      <c r="G7" s="14">
        <v>30</v>
      </c>
      <c r="H7" s="14">
        <v>2</v>
      </c>
      <c r="I7" s="14">
        <v>22</v>
      </c>
      <c r="J7" s="14">
        <v>24</v>
      </c>
      <c r="K7" s="14">
        <v>9</v>
      </c>
      <c r="L7" s="14">
        <v>33</v>
      </c>
      <c r="M7" s="14">
        <v>42</v>
      </c>
      <c r="N7" s="14"/>
      <c r="O7" s="14"/>
      <c r="P7" s="14"/>
      <c r="Q7" s="14"/>
      <c r="R7" s="14"/>
      <c r="S7" s="14"/>
      <c r="T7" s="14"/>
      <c r="U7" s="14"/>
      <c r="V7" s="14"/>
      <c r="W7" s="4">
        <f t="shared" si="0"/>
        <v>23</v>
      </c>
      <c r="X7" s="4">
        <f t="shared" si="0"/>
        <v>101</v>
      </c>
      <c r="Y7" s="4">
        <f t="shared" si="1"/>
        <v>124</v>
      </c>
    </row>
    <row r="8" spans="1:25" ht="14.25">
      <c r="A8" s="12" t="s">
        <v>3</v>
      </c>
      <c r="B8" s="13">
        <v>22</v>
      </c>
      <c r="C8" s="14">
        <v>24</v>
      </c>
      <c r="D8" s="14">
        <v>46</v>
      </c>
      <c r="E8" s="14">
        <v>17</v>
      </c>
      <c r="F8" s="14">
        <v>26</v>
      </c>
      <c r="G8" s="14">
        <v>43</v>
      </c>
      <c r="H8" s="14">
        <v>14</v>
      </c>
      <c r="I8" s="14">
        <v>16</v>
      </c>
      <c r="J8" s="14">
        <v>30</v>
      </c>
      <c r="K8" s="14">
        <v>18</v>
      </c>
      <c r="L8" s="14">
        <v>27</v>
      </c>
      <c r="M8" s="14">
        <v>45</v>
      </c>
      <c r="N8" s="14"/>
      <c r="O8" s="14"/>
      <c r="P8" s="14"/>
      <c r="Q8" s="14"/>
      <c r="R8" s="14"/>
      <c r="S8" s="14"/>
      <c r="T8" s="14"/>
      <c r="U8" s="14"/>
      <c r="V8" s="14"/>
      <c r="W8" s="4">
        <f t="shared" si="0"/>
        <v>71</v>
      </c>
      <c r="X8" s="4">
        <f t="shared" si="0"/>
        <v>93</v>
      </c>
      <c r="Y8" s="4">
        <f t="shared" si="1"/>
        <v>164</v>
      </c>
    </row>
    <row r="9" spans="1:25" ht="12.75" customHeight="1">
      <c r="A9" s="12" t="s">
        <v>15</v>
      </c>
      <c r="B9" s="13">
        <v>18</v>
      </c>
      <c r="C9" s="14">
        <v>27</v>
      </c>
      <c r="D9" s="14">
        <v>45</v>
      </c>
      <c r="E9" s="14">
        <v>20</v>
      </c>
      <c r="F9" s="14">
        <v>24</v>
      </c>
      <c r="G9" s="14">
        <v>44</v>
      </c>
      <c r="H9" s="14">
        <v>17</v>
      </c>
      <c r="I9" s="14">
        <v>20</v>
      </c>
      <c r="J9" s="14">
        <v>37</v>
      </c>
      <c r="K9" s="14">
        <v>39</v>
      </c>
      <c r="L9" s="14">
        <v>29</v>
      </c>
      <c r="M9" s="14">
        <v>68</v>
      </c>
      <c r="N9" s="14">
        <v>1</v>
      </c>
      <c r="O9" s="14"/>
      <c r="P9" s="14">
        <v>1</v>
      </c>
      <c r="Q9" s="14"/>
      <c r="R9" s="14"/>
      <c r="S9" s="14"/>
      <c r="T9" s="14"/>
      <c r="U9" s="14"/>
      <c r="V9" s="14"/>
      <c r="W9" s="4">
        <f t="shared" si="0"/>
        <v>95</v>
      </c>
      <c r="X9" s="4">
        <f t="shared" si="0"/>
        <v>100</v>
      </c>
      <c r="Y9" s="4">
        <f t="shared" si="1"/>
        <v>195</v>
      </c>
    </row>
    <row r="10" spans="1:25" ht="12.75" customHeight="1">
      <c r="A10" s="12" t="s">
        <v>35</v>
      </c>
      <c r="B10" s="13">
        <v>11</v>
      </c>
      <c r="C10" s="14">
        <v>29</v>
      </c>
      <c r="D10" s="14">
        <v>40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4">
        <f t="shared" si="0"/>
        <v>11</v>
      </c>
      <c r="X10" s="4">
        <f t="shared" si="0"/>
        <v>29</v>
      </c>
      <c r="Y10" s="4">
        <f t="shared" si="1"/>
        <v>40</v>
      </c>
    </row>
    <row r="11" spans="1:25" ht="12.75" customHeight="1">
      <c r="A11" s="12" t="s">
        <v>34</v>
      </c>
      <c r="B11" s="13">
        <v>9</v>
      </c>
      <c r="C11" s="14">
        <v>23</v>
      </c>
      <c r="D11" s="14">
        <v>32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4">
        <f t="shared" si="0"/>
        <v>9</v>
      </c>
      <c r="X11" s="4">
        <f t="shared" si="0"/>
        <v>23</v>
      </c>
      <c r="Y11" s="4">
        <f t="shared" si="1"/>
        <v>32</v>
      </c>
    </row>
    <row r="12" spans="1:25" ht="12.75" customHeight="1">
      <c r="A12" s="12" t="s">
        <v>23</v>
      </c>
      <c r="B12" s="13">
        <v>12</v>
      </c>
      <c r="C12" s="14">
        <v>18</v>
      </c>
      <c r="D12" s="14">
        <v>30</v>
      </c>
      <c r="E12" s="14">
        <v>11</v>
      </c>
      <c r="F12" s="14">
        <v>18</v>
      </c>
      <c r="G12" s="14">
        <v>29</v>
      </c>
      <c r="H12" s="14">
        <v>6</v>
      </c>
      <c r="I12" s="14">
        <v>16</v>
      </c>
      <c r="J12" s="14">
        <v>22</v>
      </c>
      <c r="K12" s="14">
        <v>16</v>
      </c>
      <c r="L12" s="14">
        <v>16</v>
      </c>
      <c r="M12" s="14">
        <v>32</v>
      </c>
      <c r="N12" s="14">
        <v>15</v>
      </c>
      <c r="O12" s="14">
        <v>15</v>
      </c>
      <c r="P12" s="14">
        <v>30</v>
      </c>
      <c r="Q12" s="14">
        <v>13</v>
      </c>
      <c r="R12" s="14">
        <v>15</v>
      </c>
      <c r="S12" s="14">
        <v>28</v>
      </c>
      <c r="T12" s="14">
        <v>18</v>
      </c>
      <c r="U12" s="14">
        <v>15</v>
      </c>
      <c r="V12" s="14">
        <v>33</v>
      </c>
      <c r="W12" s="4">
        <f t="shared" si="0"/>
        <v>91</v>
      </c>
      <c r="X12" s="4">
        <f t="shared" si="0"/>
        <v>113</v>
      </c>
      <c r="Y12" s="4">
        <f t="shared" si="1"/>
        <v>204</v>
      </c>
    </row>
    <row r="13" spans="1:25" ht="14.25">
      <c r="A13" s="12" t="s">
        <v>31</v>
      </c>
      <c r="B13" s="13">
        <v>124</v>
      </c>
      <c r="C13" s="14">
        <v>238</v>
      </c>
      <c r="D13" s="14">
        <v>362</v>
      </c>
      <c r="E13" s="14">
        <v>97</v>
      </c>
      <c r="F13" s="14">
        <v>186</v>
      </c>
      <c r="G13" s="14">
        <v>283</v>
      </c>
      <c r="H13" s="14">
        <v>76</v>
      </c>
      <c r="I13" s="14">
        <v>163</v>
      </c>
      <c r="J13" s="14">
        <v>239</v>
      </c>
      <c r="K13" s="14">
        <v>134</v>
      </c>
      <c r="L13" s="14">
        <v>203</v>
      </c>
      <c r="M13" s="14">
        <v>337</v>
      </c>
      <c r="N13" s="14">
        <v>17</v>
      </c>
      <c r="O13" s="14">
        <v>15</v>
      </c>
      <c r="P13" s="14">
        <v>32</v>
      </c>
      <c r="Q13" s="14">
        <v>13</v>
      </c>
      <c r="R13" s="14">
        <v>15</v>
      </c>
      <c r="S13" s="14">
        <v>28</v>
      </c>
      <c r="T13" s="14">
        <v>18</v>
      </c>
      <c r="U13" s="14">
        <v>15</v>
      </c>
      <c r="V13" s="14">
        <v>33</v>
      </c>
      <c r="W13" s="4">
        <f>B13+E13+H13+K13+N13+Q13+T13</f>
        <v>479</v>
      </c>
      <c r="X13" s="4">
        <f t="shared" si="0"/>
        <v>835</v>
      </c>
      <c r="Y13" s="4">
        <f t="shared" si="1"/>
        <v>1314</v>
      </c>
    </row>
    <row r="14" spans="1:25" ht="12.75" customHeight="1">
      <c r="A14" s="2"/>
      <c r="B14" s="5"/>
      <c r="C14" s="5"/>
      <c r="D14" s="5"/>
      <c r="E14" s="5"/>
      <c r="F14" s="5"/>
      <c r="G14" s="5"/>
      <c r="H14" s="6"/>
      <c r="I14" s="5"/>
      <c r="J14" s="5"/>
      <c r="K14" s="5"/>
      <c r="L14" s="5"/>
      <c r="M14" s="103" t="s">
        <v>51</v>
      </c>
      <c r="N14" s="95"/>
      <c r="O14" s="95"/>
      <c r="P14" s="95"/>
      <c r="Q14" s="95"/>
      <c r="R14" s="95"/>
      <c r="S14" s="95"/>
      <c r="T14" s="95"/>
      <c r="U14" s="95"/>
      <c r="V14" s="96"/>
      <c r="W14" s="3">
        <f>W13-B12-E12-H12</f>
        <v>450</v>
      </c>
      <c r="X14" s="3">
        <f>X13-C12-F12-I12</f>
        <v>783</v>
      </c>
      <c r="Y14" s="4">
        <f>Y13-D12-G12-J12</f>
        <v>1233</v>
      </c>
    </row>
    <row r="15" spans="1:25" ht="12.75" customHeight="1">
      <c r="A15" s="2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6"/>
      <c r="X15" s="6"/>
      <c r="Y15" s="5"/>
    </row>
    <row r="16" spans="1:25" ht="15.75">
      <c r="A16" s="118" t="s">
        <v>52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</row>
    <row r="17" spans="1:2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9.5" customHeight="1">
      <c r="A18" s="98" t="s">
        <v>53</v>
      </c>
      <c r="B18" s="100" t="s">
        <v>39</v>
      </c>
      <c r="C18" s="101"/>
      <c r="D18" s="101"/>
      <c r="E18" s="100" t="s">
        <v>40</v>
      </c>
      <c r="F18" s="101"/>
      <c r="G18" s="101"/>
      <c r="H18" s="100" t="s">
        <v>41</v>
      </c>
      <c r="I18" s="101"/>
      <c r="J18" s="101"/>
      <c r="K18" s="100" t="s">
        <v>42</v>
      </c>
      <c r="L18" s="101"/>
      <c r="M18" s="101"/>
      <c r="N18" s="100" t="s">
        <v>43</v>
      </c>
      <c r="O18" s="101"/>
      <c r="P18" s="102"/>
      <c r="Q18" s="100" t="s">
        <v>44</v>
      </c>
      <c r="R18" s="101"/>
      <c r="S18" s="101"/>
      <c r="T18" s="100" t="s">
        <v>45</v>
      </c>
      <c r="U18" s="101"/>
      <c r="V18" s="101"/>
      <c r="W18" s="100" t="s">
        <v>46</v>
      </c>
      <c r="X18" s="101"/>
      <c r="Y18" s="101"/>
    </row>
    <row r="19" spans="1:25" ht="19.5" customHeight="1">
      <c r="A19" s="99"/>
      <c r="B19" s="17" t="s">
        <v>47</v>
      </c>
      <c r="C19" s="17" t="s">
        <v>48</v>
      </c>
      <c r="D19" s="17" t="s">
        <v>49</v>
      </c>
      <c r="E19" s="17" t="s">
        <v>47</v>
      </c>
      <c r="F19" s="17" t="s">
        <v>48</v>
      </c>
      <c r="G19" s="17" t="s">
        <v>49</v>
      </c>
      <c r="H19" s="17" t="s">
        <v>47</v>
      </c>
      <c r="I19" s="17" t="s">
        <v>48</v>
      </c>
      <c r="J19" s="17" t="s">
        <v>49</v>
      </c>
      <c r="K19" s="17" t="s">
        <v>47</v>
      </c>
      <c r="L19" s="17" t="s">
        <v>48</v>
      </c>
      <c r="M19" s="17" t="s">
        <v>49</v>
      </c>
      <c r="N19" s="17" t="s">
        <v>47</v>
      </c>
      <c r="O19" s="17" t="s">
        <v>48</v>
      </c>
      <c r="P19" s="18" t="s">
        <v>49</v>
      </c>
      <c r="Q19" s="17" t="s">
        <v>47</v>
      </c>
      <c r="R19" s="17" t="s">
        <v>48</v>
      </c>
      <c r="S19" s="17" t="s">
        <v>49</v>
      </c>
      <c r="T19" s="17" t="s">
        <v>47</v>
      </c>
      <c r="U19" s="17" t="s">
        <v>48</v>
      </c>
      <c r="V19" s="17" t="s">
        <v>49</v>
      </c>
      <c r="W19" s="17" t="s">
        <v>47</v>
      </c>
      <c r="X19" s="17" t="s">
        <v>48</v>
      </c>
      <c r="Y19" s="17" t="s">
        <v>50</v>
      </c>
    </row>
    <row r="20" spans="1:25" ht="14.25">
      <c r="A20" s="12" t="s">
        <v>12</v>
      </c>
      <c r="B20" s="15">
        <v>17</v>
      </c>
      <c r="C20" s="15">
        <v>51</v>
      </c>
      <c r="D20" s="15">
        <v>68</v>
      </c>
      <c r="E20" s="15">
        <v>26</v>
      </c>
      <c r="F20" s="15">
        <v>40</v>
      </c>
      <c r="G20" s="15">
        <v>66</v>
      </c>
      <c r="H20" s="15">
        <v>14</v>
      </c>
      <c r="I20" s="15">
        <v>47</v>
      </c>
      <c r="J20" s="15">
        <v>61</v>
      </c>
      <c r="K20" s="15">
        <v>28</v>
      </c>
      <c r="L20" s="15">
        <v>47</v>
      </c>
      <c r="M20" s="15">
        <v>75</v>
      </c>
      <c r="N20" s="15"/>
      <c r="O20" s="15"/>
      <c r="P20" s="15"/>
      <c r="Q20" s="15"/>
      <c r="R20" s="15"/>
      <c r="S20" s="15"/>
      <c r="T20" s="15"/>
      <c r="U20" s="15"/>
      <c r="V20" s="15"/>
      <c r="W20" s="4">
        <f>B20+E20+H20+K20+N20+Q20+T20</f>
        <v>85</v>
      </c>
      <c r="X20" s="4">
        <f aca="true" t="shared" si="2" ref="W20:X28">C20+F20+I20+L20+O20+R20+U20</f>
        <v>185</v>
      </c>
      <c r="Y20" s="4">
        <f>SUM(B20:X20)/3</f>
        <v>270</v>
      </c>
    </row>
    <row r="21" spans="1:25" ht="14.25">
      <c r="A21" s="12" t="s">
        <v>0</v>
      </c>
      <c r="B21" s="15">
        <v>24</v>
      </c>
      <c r="C21" s="15">
        <v>44</v>
      </c>
      <c r="D21" s="15">
        <v>68</v>
      </c>
      <c r="E21" s="15">
        <v>21</v>
      </c>
      <c r="F21" s="15">
        <v>44</v>
      </c>
      <c r="G21" s="15">
        <v>65</v>
      </c>
      <c r="H21" s="15">
        <v>23</v>
      </c>
      <c r="I21" s="15">
        <v>40</v>
      </c>
      <c r="J21" s="15">
        <v>63</v>
      </c>
      <c r="K21" s="15">
        <v>20</v>
      </c>
      <c r="L21" s="15">
        <v>51</v>
      </c>
      <c r="M21" s="15">
        <v>71</v>
      </c>
      <c r="N21" s="15">
        <v>1</v>
      </c>
      <c r="O21" s="15"/>
      <c r="P21" s="15">
        <v>1</v>
      </c>
      <c r="Q21" s="15"/>
      <c r="R21" s="15"/>
      <c r="S21" s="15"/>
      <c r="T21" s="15"/>
      <c r="U21" s="15"/>
      <c r="V21" s="15"/>
      <c r="W21" s="4">
        <f t="shared" si="2"/>
        <v>89</v>
      </c>
      <c r="X21" s="4">
        <f t="shared" si="2"/>
        <v>179</v>
      </c>
      <c r="Y21" s="4">
        <f aca="true" t="shared" si="3" ref="Y21:Y26">SUM(B21:X21)/3</f>
        <v>268</v>
      </c>
    </row>
    <row r="22" spans="1:25" ht="14.25">
      <c r="A22" s="12" t="s">
        <v>2</v>
      </c>
      <c r="B22" s="15">
        <v>10</v>
      </c>
      <c r="C22" s="15">
        <v>18</v>
      </c>
      <c r="D22" s="15">
        <v>28</v>
      </c>
      <c r="E22" s="15">
        <v>2</v>
      </c>
      <c r="F22" s="15">
        <v>26</v>
      </c>
      <c r="G22" s="15">
        <v>28</v>
      </c>
      <c r="H22" s="15">
        <v>2</v>
      </c>
      <c r="I22" s="15">
        <v>22</v>
      </c>
      <c r="J22" s="15">
        <v>24</v>
      </c>
      <c r="K22" s="15">
        <v>9</v>
      </c>
      <c r="L22" s="15">
        <v>33</v>
      </c>
      <c r="M22" s="15">
        <v>42</v>
      </c>
      <c r="N22" s="15"/>
      <c r="O22" s="15"/>
      <c r="P22" s="15"/>
      <c r="Q22" s="15"/>
      <c r="R22" s="15"/>
      <c r="S22" s="15"/>
      <c r="T22" s="15"/>
      <c r="U22" s="15"/>
      <c r="V22" s="15"/>
      <c r="W22" s="4">
        <f t="shared" si="2"/>
        <v>23</v>
      </c>
      <c r="X22" s="4">
        <f t="shared" si="2"/>
        <v>99</v>
      </c>
      <c r="Y22" s="4">
        <f t="shared" si="3"/>
        <v>122</v>
      </c>
    </row>
    <row r="23" spans="1:25" ht="14.25">
      <c r="A23" s="12" t="s">
        <v>3</v>
      </c>
      <c r="B23" s="15">
        <v>22</v>
      </c>
      <c r="C23" s="15">
        <v>22</v>
      </c>
      <c r="D23" s="15">
        <v>44</v>
      </c>
      <c r="E23" s="15">
        <v>17</v>
      </c>
      <c r="F23" s="15">
        <v>25</v>
      </c>
      <c r="G23" s="15">
        <v>42</v>
      </c>
      <c r="H23" s="15">
        <v>13</v>
      </c>
      <c r="I23" s="15">
        <v>16</v>
      </c>
      <c r="J23" s="15">
        <v>29</v>
      </c>
      <c r="K23" s="15">
        <v>18</v>
      </c>
      <c r="L23" s="15">
        <v>26</v>
      </c>
      <c r="M23" s="15">
        <v>44</v>
      </c>
      <c r="N23" s="15"/>
      <c r="O23" s="15"/>
      <c r="P23" s="15"/>
      <c r="Q23" s="15"/>
      <c r="R23" s="15"/>
      <c r="S23" s="15"/>
      <c r="T23" s="15"/>
      <c r="U23" s="15"/>
      <c r="V23" s="15"/>
      <c r="W23" s="4">
        <f t="shared" si="2"/>
        <v>70</v>
      </c>
      <c r="X23" s="4">
        <f t="shared" si="2"/>
        <v>89</v>
      </c>
      <c r="Y23" s="4">
        <f t="shared" si="3"/>
        <v>159</v>
      </c>
    </row>
    <row r="24" spans="1:25" ht="14.25">
      <c r="A24" s="12" t="s">
        <v>15</v>
      </c>
      <c r="B24" s="15">
        <v>16</v>
      </c>
      <c r="C24" s="15">
        <v>26</v>
      </c>
      <c r="D24" s="15">
        <v>42</v>
      </c>
      <c r="E24" s="15">
        <v>20</v>
      </c>
      <c r="F24" s="15">
        <v>23</v>
      </c>
      <c r="G24" s="15">
        <v>43</v>
      </c>
      <c r="H24" s="15">
        <v>16</v>
      </c>
      <c r="I24" s="15">
        <v>20</v>
      </c>
      <c r="J24" s="15">
        <v>36</v>
      </c>
      <c r="K24" s="15">
        <v>35</v>
      </c>
      <c r="L24" s="15">
        <v>29</v>
      </c>
      <c r="M24" s="15">
        <v>64</v>
      </c>
      <c r="N24" s="15">
        <v>1</v>
      </c>
      <c r="O24" s="15"/>
      <c r="P24" s="15">
        <v>1</v>
      </c>
      <c r="Q24" s="15"/>
      <c r="R24" s="15"/>
      <c r="S24" s="15"/>
      <c r="T24" s="15"/>
      <c r="U24" s="15"/>
      <c r="V24" s="15"/>
      <c r="W24" s="4">
        <f t="shared" si="2"/>
        <v>88</v>
      </c>
      <c r="X24" s="4">
        <f t="shared" si="2"/>
        <v>98</v>
      </c>
      <c r="Y24" s="4">
        <f t="shared" si="3"/>
        <v>186</v>
      </c>
    </row>
    <row r="25" spans="1:25" ht="14.25">
      <c r="A25" s="12" t="s">
        <v>35</v>
      </c>
      <c r="B25" s="14">
        <v>11</v>
      </c>
      <c r="C25" s="14">
        <v>29</v>
      </c>
      <c r="D25" s="14">
        <v>40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4">
        <f t="shared" si="2"/>
        <v>11</v>
      </c>
      <c r="X25" s="4">
        <f t="shared" si="2"/>
        <v>29</v>
      </c>
      <c r="Y25" s="4">
        <f t="shared" si="3"/>
        <v>40</v>
      </c>
    </row>
    <row r="26" spans="1:25" ht="14.25">
      <c r="A26" s="12" t="s">
        <v>34</v>
      </c>
      <c r="B26" s="14">
        <v>9</v>
      </c>
      <c r="C26" s="14">
        <v>23</v>
      </c>
      <c r="D26" s="14">
        <v>32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4">
        <f t="shared" si="2"/>
        <v>9</v>
      </c>
      <c r="X26" s="4">
        <f t="shared" si="2"/>
        <v>23</v>
      </c>
      <c r="Y26" s="4">
        <f t="shared" si="3"/>
        <v>32</v>
      </c>
    </row>
    <row r="27" spans="1:25" ht="14.25">
      <c r="A27" s="12" t="s">
        <v>23</v>
      </c>
      <c r="B27" s="15">
        <v>12</v>
      </c>
      <c r="C27" s="15">
        <v>17</v>
      </c>
      <c r="D27" s="15">
        <v>29</v>
      </c>
      <c r="E27" s="15">
        <v>10</v>
      </c>
      <c r="F27" s="15">
        <v>18</v>
      </c>
      <c r="G27" s="15">
        <v>28</v>
      </c>
      <c r="H27" s="15">
        <v>6</v>
      </c>
      <c r="I27" s="15">
        <v>16</v>
      </c>
      <c r="J27" s="15">
        <v>22</v>
      </c>
      <c r="K27" s="15">
        <v>15</v>
      </c>
      <c r="L27" s="15">
        <v>15</v>
      </c>
      <c r="M27" s="15">
        <v>30</v>
      </c>
      <c r="N27" s="15">
        <v>14</v>
      </c>
      <c r="O27" s="15">
        <v>13</v>
      </c>
      <c r="P27" s="15">
        <v>27</v>
      </c>
      <c r="Q27" s="15">
        <v>13</v>
      </c>
      <c r="R27" s="15">
        <v>15</v>
      </c>
      <c r="S27" s="15">
        <v>28</v>
      </c>
      <c r="T27" s="15">
        <v>17</v>
      </c>
      <c r="U27" s="15">
        <v>14</v>
      </c>
      <c r="V27" s="15">
        <v>31</v>
      </c>
      <c r="W27" s="4">
        <f t="shared" si="2"/>
        <v>87</v>
      </c>
      <c r="X27" s="4">
        <f t="shared" si="2"/>
        <v>108</v>
      </c>
      <c r="Y27" s="4">
        <f>SUM(B27:X27)/3</f>
        <v>195</v>
      </c>
    </row>
    <row r="28" spans="1:25" ht="14.25">
      <c r="A28" s="12" t="s">
        <v>31</v>
      </c>
      <c r="B28" s="14">
        <f>SUM(B20:B27)</f>
        <v>121</v>
      </c>
      <c r="C28" s="14">
        <f aca="true" t="shared" si="4" ref="C28:V28">SUM(C20:C27)</f>
        <v>230</v>
      </c>
      <c r="D28" s="14">
        <f t="shared" si="4"/>
        <v>351</v>
      </c>
      <c r="E28" s="14">
        <f t="shared" si="4"/>
        <v>96</v>
      </c>
      <c r="F28" s="14">
        <f t="shared" si="4"/>
        <v>176</v>
      </c>
      <c r="G28" s="14">
        <f t="shared" si="4"/>
        <v>272</v>
      </c>
      <c r="H28" s="14">
        <f t="shared" si="4"/>
        <v>74</v>
      </c>
      <c r="I28" s="14">
        <f t="shared" si="4"/>
        <v>161</v>
      </c>
      <c r="J28" s="14">
        <f t="shared" si="4"/>
        <v>235</v>
      </c>
      <c r="K28" s="14">
        <f t="shared" si="4"/>
        <v>125</v>
      </c>
      <c r="L28" s="14">
        <f t="shared" si="4"/>
        <v>201</v>
      </c>
      <c r="M28" s="14">
        <f t="shared" si="4"/>
        <v>326</v>
      </c>
      <c r="N28" s="14">
        <f t="shared" si="4"/>
        <v>16</v>
      </c>
      <c r="O28" s="14">
        <f t="shared" si="4"/>
        <v>13</v>
      </c>
      <c r="P28" s="14">
        <f t="shared" si="4"/>
        <v>29</v>
      </c>
      <c r="Q28" s="14">
        <f t="shared" si="4"/>
        <v>13</v>
      </c>
      <c r="R28" s="14">
        <f t="shared" si="4"/>
        <v>15</v>
      </c>
      <c r="S28" s="14">
        <f t="shared" si="4"/>
        <v>28</v>
      </c>
      <c r="T28" s="14">
        <f t="shared" si="4"/>
        <v>17</v>
      </c>
      <c r="U28" s="14">
        <f t="shared" si="4"/>
        <v>14</v>
      </c>
      <c r="V28" s="14">
        <f t="shared" si="4"/>
        <v>31</v>
      </c>
      <c r="W28" s="4">
        <f t="shared" si="2"/>
        <v>462</v>
      </c>
      <c r="X28" s="4">
        <f t="shared" si="2"/>
        <v>810</v>
      </c>
      <c r="Y28" s="4">
        <f>SUM(B28:X28)/3</f>
        <v>1272</v>
      </c>
    </row>
    <row r="29" spans="1:25" ht="12.75" customHeight="1">
      <c r="A29" s="2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103" t="s">
        <v>51</v>
      </c>
      <c r="N29" s="95"/>
      <c r="O29" s="95"/>
      <c r="P29" s="95"/>
      <c r="Q29" s="95"/>
      <c r="R29" s="95"/>
      <c r="S29" s="95"/>
      <c r="T29" s="95"/>
      <c r="U29" s="95"/>
      <c r="V29" s="96"/>
      <c r="W29" s="3">
        <f>W28-B27-E27-H27</f>
        <v>434</v>
      </c>
      <c r="X29" s="3">
        <f>X28-C27-F27-I27</f>
        <v>759</v>
      </c>
      <c r="Y29" s="4">
        <f>Y28-D27-G27-J27</f>
        <v>1193</v>
      </c>
    </row>
    <row r="30" spans="1:2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5"/>
    </row>
    <row r="31" spans="1:25" ht="15.75">
      <c r="A31" s="118" t="s">
        <v>54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</row>
    <row r="32" spans="1:2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9.5" customHeight="1">
      <c r="A33" s="98" t="s">
        <v>55</v>
      </c>
      <c r="B33" s="120" t="s">
        <v>39</v>
      </c>
      <c r="C33" s="121"/>
      <c r="D33" s="122"/>
      <c r="E33" s="120" t="s">
        <v>40</v>
      </c>
      <c r="F33" s="121"/>
      <c r="G33" s="122"/>
      <c r="H33" s="120" t="s">
        <v>41</v>
      </c>
      <c r="I33" s="121"/>
      <c r="J33" s="122"/>
      <c r="K33" s="120" t="s">
        <v>42</v>
      </c>
      <c r="L33" s="121"/>
      <c r="M33" s="122"/>
      <c r="N33" s="120" t="s">
        <v>43</v>
      </c>
      <c r="O33" s="121"/>
      <c r="P33" s="122"/>
      <c r="Q33" s="120" t="s">
        <v>44</v>
      </c>
      <c r="R33" s="121"/>
      <c r="S33" s="122"/>
      <c r="T33" s="120" t="s">
        <v>45</v>
      </c>
      <c r="U33" s="121"/>
      <c r="V33" s="122"/>
      <c r="W33" s="120" t="s">
        <v>46</v>
      </c>
      <c r="X33" s="121"/>
      <c r="Y33" s="122"/>
    </row>
    <row r="34" spans="1:25" ht="19.5" customHeight="1">
      <c r="A34" s="97"/>
      <c r="B34" s="21" t="s">
        <v>47</v>
      </c>
      <c r="C34" s="21" t="s">
        <v>48</v>
      </c>
      <c r="D34" s="21" t="s">
        <v>49</v>
      </c>
      <c r="E34" s="21" t="s">
        <v>47</v>
      </c>
      <c r="F34" s="21" t="s">
        <v>48</v>
      </c>
      <c r="G34" s="21" t="s">
        <v>49</v>
      </c>
      <c r="H34" s="21" t="s">
        <v>47</v>
      </c>
      <c r="I34" s="21" t="s">
        <v>48</v>
      </c>
      <c r="J34" s="21" t="s">
        <v>49</v>
      </c>
      <c r="K34" s="21" t="s">
        <v>47</v>
      </c>
      <c r="L34" s="21" t="s">
        <v>48</v>
      </c>
      <c r="M34" s="21" t="s">
        <v>49</v>
      </c>
      <c r="N34" s="21" t="s">
        <v>47</v>
      </c>
      <c r="O34" s="21" t="s">
        <v>48</v>
      </c>
      <c r="P34" s="22" t="s">
        <v>49</v>
      </c>
      <c r="Q34" s="21" t="s">
        <v>47</v>
      </c>
      <c r="R34" s="21" t="s">
        <v>48</v>
      </c>
      <c r="S34" s="21" t="s">
        <v>49</v>
      </c>
      <c r="T34" s="21" t="s">
        <v>47</v>
      </c>
      <c r="U34" s="21" t="s">
        <v>48</v>
      </c>
      <c r="V34" s="21" t="s">
        <v>49</v>
      </c>
      <c r="W34" s="21" t="s">
        <v>47</v>
      </c>
      <c r="X34" s="17" t="s">
        <v>48</v>
      </c>
      <c r="Y34" s="17" t="s">
        <v>50</v>
      </c>
    </row>
    <row r="35" spans="1:25" ht="14.25">
      <c r="A35" s="16" t="s">
        <v>12</v>
      </c>
      <c r="B35" s="14"/>
      <c r="C35" s="14"/>
      <c r="D35" s="14"/>
      <c r="E35" s="14"/>
      <c r="F35" s="14">
        <v>1</v>
      </c>
      <c r="G35" s="14">
        <v>1</v>
      </c>
      <c r="H35" s="14"/>
      <c r="I35" s="14">
        <v>1</v>
      </c>
      <c r="J35" s="14">
        <v>1</v>
      </c>
      <c r="K35" s="14"/>
      <c r="L35" s="14"/>
      <c r="M35" s="14"/>
      <c r="N35" s="14"/>
      <c r="O35" s="14"/>
      <c r="P35" s="14"/>
      <c r="Q35" s="4"/>
      <c r="R35" s="4"/>
      <c r="S35" s="4"/>
      <c r="T35" s="14"/>
      <c r="U35" s="14"/>
      <c r="V35" s="14"/>
      <c r="W35" s="4">
        <f>B35+E35+H35+K35+N35+Q35+T35</f>
        <v>0</v>
      </c>
      <c r="X35" s="4">
        <f>C35+F35+I35+L35+O35+R35+U35</f>
        <v>2</v>
      </c>
      <c r="Y35" s="4">
        <f>SUM(B35:X35)/3</f>
        <v>2</v>
      </c>
    </row>
    <row r="36" spans="1:25" ht="14.25">
      <c r="A36" s="16" t="s">
        <v>36</v>
      </c>
      <c r="B36" s="14">
        <v>1</v>
      </c>
      <c r="C36" s="14">
        <v>4</v>
      </c>
      <c r="D36" s="14">
        <v>5</v>
      </c>
      <c r="E36" s="14"/>
      <c r="F36" s="14">
        <v>5</v>
      </c>
      <c r="G36" s="14">
        <v>5</v>
      </c>
      <c r="H36" s="14"/>
      <c r="I36" s="14">
        <v>1</v>
      </c>
      <c r="J36" s="14">
        <v>1</v>
      </c>
      <c r="K36" s="14">
        <v>4</v>
      </c>
      <c r="L36" s="14"/>
      <c r="M36" s="14">
        <v>4</v>
      </c>
      <c r="N36" s="14"/>
      <c r="O36" s="14"/>
      <c r="P36" s="14"/>
      <c r="Q36" s="4"/>
      <c r="R36" s="4"/>
      <c r="S36" s="4"/>
      <c r="T36" s="14"/>
      <c r="U36" s="14"/>
      <c r="V36" s="14"/>
      <c r="W36" s="4">
        <f aca="true" t="shared" si="5" ref="W36:X39">B36+E36+H36+K36+N36+Q36+T36</f>
        <v>5</v>
      </c>
      <c r="X36" s="4">
        <f t="shared" si="5"/>
        <v>10</v>
      </c>
      <c r="Y36" s="4">
        <f aca="true" t="shared" si="6" ref="Y36:Y41">SUM(B36:X36)/3</f>
        <v>15</v>
      </c>
    </row>
    <row r="37" spans="1:25" ht="14.25">
      <c r="A37" s="16" t="s">
        <v>2</v>
      </c>
      <c r="B37" s="14"/>
      <c r="C37" s="14"/>
      <c r="D37" s="14"/>
      <c r="E37" s="14"/>
      <c r="F37" s="14">
        <v>2</v>
      </c>
      <c r="G37" s="14">
        <v>2</v>
      </c>
      <c r="H37" s="14"/>
      <c r="I37" s="14"/>
      <c r="J37" s="14"/>
      <c r="K37" s="14"/>
      <c r="L37" s="14"/>
      <c r="M37" s="14"/>
      <c r="N37" s="14"/>
      <c r="O37" s="14"/>
      <c r="P37" s="14"/>
      <c r="Q37" s="4"/>
      <c r="R37" s="4"/>
      <c r="S37" s="4"/>
      <c r="T37" s="14"/>
      <c r="U37" s="14"/>
      <c r="V37" s="14"/>
      <c r="W37" s="4">
        <f>B37+E37+H37+K37+N37+Q37+U37</f>
        <v>0</v>
      </c>
      <c r="X37" s="4">
        <f t="shared" si="5"/>
        <v>2</v>
      </c>
      <c r="Y37" s="4">
        <f t="shared" si="6"/>
        <v>2</v>
      </c>
    </row>
    <row r="38" spans="1:25" ht="14.25">
      <c r="A38" s="16" t="s">
        <v>3</v>
      </c>
      <c r="B38" s="14"/>
      <c r="C38" s="14">
        <v>2</v>
      </c>
      <c r="D38" s="14">
        <v>2</v>
      </c>
      <c r="E38" s="14"/>
      <c r="F38" s="14">
        <v>1</v>
      </c>
      <c r="G38" s="14">
        <v>1</v>
      </c>
      <c r="H38" s="14">
        <v>1</v>
      </c>
      <c r="I38" s="14"/>
      <c r="J38" s="14">
        <v>1</v>
      </c>
      <c r="K38" s="14"/>
      <c r="L38" s="14">
        <v>1</v>
      </c>
      <c r="M38" s="14">
        <v>1</v>
      </c>
      <c r="N38" s="14"/>
      <c r="O38" s="14"/>
      <c r="P38" s="14"/>
      <c r="Q38" s="4"/>
      <c r="R38" s="4"/>
      <c r="S38" s="4"/>
      <c r="T38" s="14"/>
      <c r="U38" s="14"/>
      <c r="V38" s="14"/>
      <c r="W38" s="4">
        <f t="shared" si="5"/>
        <v>1</v>
      </c>
      <c r="X38" s="4">
        <f t="shared" si="5"/>
        <v>4</v>
      </c>
      <c r="Y38" s="4">
        <f t="shared" si="6"/>
        <v>5</v>
      </c>
    </row>
    <row r="39" spans="1:25" ht="14.25">
      <c r="A39" s="16" t="s">
        <v>15</v>
      </c>
      <c r="B39" s="14">
        <v>2</v>
      </c>
      <c r="C39" s="14">
        <v>1</v>
      </c>
      <c r="D39" s="14">
        <v>3</v>
      </c>
      <c r="E39" s="14"/>
      <c r="F39" s="14">
        <v>1</v>
      </c>
      <c r="G39" s="14">
        <v>1</v>
      </c>
      <c r="H39" s="14">
        <v>1</v>
      </c>
      <c r="I39" s="14"/>
      <c r="J39" s="14">
        <v>1</v>
      </c>
      <c r="K39" s="14">
        <v>4</v>
      </c>
      <c r="L39" s="14"/>
      <c r="M39" s="14">
        <v>4</v>
      </c>
      <c r="N39" s="14"/>
      <c r="O39" s="14"/>
      <c r="P39" s="14"/>
      <c r="Q39" s="4"/>
      <c r="R39" s="4"/>
      <c r="S39" s="4"/>
      <c r="T39" s="14"/>
      <c r="U39" s="14"/>
      <c r="V39" s="14"/>
      <c r="W39" s="4">
        <f t="shared" si="5"/>
        <v>7</v>
      </c>
      <c r="X39" s="4">
        <f t="shared" si="5"/>
        <v>2</v>
      </c>
      <c r="Y39" s="4">
        <f t="shared" si="6"/>
        <v>9</v>
      </c>
    </row>
    <row r="40" spans="1:25" ht="14.25">
      <c r="A40" s="16" t="s">
        <v>23</v>
      </c>
      <c r="B40" s="14"/>
      <c r="C40" s="14">
        <v>1</v>
      </c>
      <c r="D40" s="14">
        <v>1</v>
      </c>
      <c r="E40" s="14">
        <v>1</v>
      </c>
      <c r="F40" s="14"/>
      <c r="G40" s="14">
        <v>1</v>
      </c>
      <c r="H40" s="14"/>
      <c r="I40" s="14"/>
      <c r="J40" s="14"/>
      <c r="K40" s="14">
        <v>1</v>
      </c>
      <c r="L40" s="14">
        <v>1</v>
      </c>
      <c r="M40" s="14">
        <v>2</v>
      </c>
      <c r="N40" s="14">
        <v>1</v>
      </c>
      <c r="O40" s="14">
        <v>2</v>
      </c>
      <c r="P40" s="14">
        <v>3</v>
      </c>
      <c r="Q40" s="4"/>
      <c r="R40" s="4"/>
      <c r="S40" s="4"/>
      <c r="T40" s="14">
        <v>1</v>
      </c>
      <c r="U40" s="14">
        <v>1</v>
      </c>
      <c r="V40" s="14">
        <v>2</v>
      </c>
      <c r="W40" s="4">
        <f>B40+E40+H40+K40+N40+Q40+T40</f>
        <v>4</v>
      </c>
      <c r="X40" s="4">
        <f>C40+F40+I40+L40+O40+R40+U40</f>
        <v>5</v>
      </c>
      <c r="Y40" s="4">
        <f t="shared" si="6"/>
        <v>9</v>
      </c>
    </row>
    <row r="41" spans="1:25" ht="12.75">
      <c r="A41" s="23" t="s">
        <v>31</v>
      </c>
      <c r="B41" s="4">
        <f>SUM(B35:B40)</f>
        <v>3</v>
      </c>
      <c r="C41" s="4">
        <f aca="true" t="shared" si="7" ref="C41:X41">SUM(C35:C40)</f>
        <v>8</v>
      </c>
      <c r="D41" s="4">
        <f t="shared" si="7"/>
        <v>11</v>
      </c>
      <c r="E41" s="4">
        <f t="shared" si="7"/>
        <v>1</v>
      </c>
      <c r="F41" s="4">
        <f t="shared" si="7"/>
        <v>10</v>
      </c>
      <c r="G41" s="4">
        <f t="shared" si="7"/>
        <v>11</v>
      </c>
      <c r="H41" s="4">
        <f t="shared" si="7"/>
        <v>2</v>
      </c>
      <c r="I41" s="4">
        <f t="shared" si="7"/>
        <v>2</v>
      </c>
      <c r="J41" s="4">
        <f t="shared" si="7"/>
        <v>4</v>
      </c>
      <c r="K41" s="4">
        <f t="shared" si="7"/>
        <v>9</v>
      </c>
      <c r="L41" s="4">
        <f t="shared" si="7"/>
        <v>2</v>
      </c>
      <c r="M41" s="4">
        <f t="shared" si="7"/>
        <v>11</v>
      </c>
      <c r="N41" s="4">
        <f t="shared" si="7"/>
        <v>1</v>
      </c>
      <c r="O41" s="4">
        <f t="shared" si="7"/>
        <v>2</v>
      </c>
      <c r="P41" s="4">
        <f t="shared" si="7"/>
        <v>3</v>
      </c>
      <c r="Q41" s="4">
        <f t="shared" si="7"/>
        <v>0</v>
      </c>
      <c r="R41" s="4">
        <f t="shared" si="7"/>
        <v>0</v>
      </c>
      <c r="S41" s="4">
        <f t="shared" si="7"/>
        <v>0</v>
      </c>
      <c r="T41" s="4">
        <f t="shared" si="7"/>
        <v>1</v>
      </c>
      <c r="U41" s="4">
        <f t="shared" si="7"/>
        <v>1</v>
      </c>
      <c r="V41" s="4">
        <f t="shared" si="7"/>
        <v>2</v>
      </c>
      <c r="W41" s="4">
        <f t="shared" si="7"/>
        <v>17</v>
      </c>
      <c r="X41" s="4">
        <f t="shared" si="7"/>
        <v>25</v>
      </c>
      <c r="Y41" s="4">
        <f t="shared" si="6"/>
        <v>42</v>
      </c>
    </row>
    <row r="42" spans="1:25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03" t="s">
        <v>51</v>
      </c>
      <c r="N42" s="95"/>
      <c r="O42" s="95"/>
      <c r="P42" s="95"/>
      <c r="Q42" s="95"/>
      <c r="R42" s="95"/>
      <c r="S42" s="95"/>
      <c r="T42" s="95"/>
      <c r="U42" s="95"/>
      <c r="V42" s="96"/>
      <c r="W42" s="3">
        <f>W41-B40-E40-H40</f>
        <v>16</v>
      </c>
      <c r="X42" s="3">
        <f>X41-C40-F40-I40</f>
        <v>24</v>
      </c>
      <c r="Y42" s="4">
        <f>Y41-D40-G40-J40</f>
        <v>40</v>
      </c>
    </row>
    <row r="43" spans="1:2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.75">
      <c r="A44" s="123" t="s">
        <v>56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6"/>
      <c r="V44" s="6"/>
      <c r="W44" s="6"/>
      <c r="X44" s="6"/>
      <c r="Y44" s="6"/>
    </row>
  </sheetData>
  <mergeCells count="34">
    <mergeCell ref="T33:V33"/>
    <mergeCell ref="W33:Y33"/>
    <mergeCell ref="M42:V42"/>
    <mergeCell ref="A44:T44"/>
    <mergeCell ref="W18:Y18"/>
    <mergeCell ref="M29:V29"/>
    <mergeCell ref="A31:Y31"/>
    <mergeCell ref="A33:A34"/>
    <mergeCell ref="B33:D33"/>
    <mergeCell ref="E33:G33"/>
    <mergeCell ref="H33:J33"/>
    <mergeCell ref="K33:M33"/>
    <mergeCell ref="N33:P33"/>
    <mergeCell ref="Q33:S33"/>
    <mergeCell ref="M14:V14"/>
    <mergeCell ref="A16:Y16"/>
    <mergeCell ref="A18:A19"/>
    <mergeCell ref="B18:D18"/>
    <mergeCell ref="E18:G18"/>
    <mergeCell ref="H18:J18"/>
    <mergeCell ref="K18:M18"/>
    <mergeCell ref="N18:P18"/>
    <mergeCell ref="Q18:S18"/>
    <mergeCell ref="T18:V18"/>
    <mergeCell ref="A1:Y1"/>
    <mergeCell ref="A3:A4"/>
    <mergeCell ref="B3:D3"/>
    <mergeCell ref="E3:G3"/>
    <mergeCell ref="H3:J3"/>
    <mergeCell ref="K3:M3"/>
    <mergeCell ref="N3:P3"/>
    <mergeCell ref="Q3:S3"/>
    <mergeCell ref="T3:V3"/>
    <mergeCell ref="W3:Y3"/>
  </mergeCells>
  <printOptions/>
  <pageMargins left="0.3937007874015748" right="0.2362204724409449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35"/>
  <sheetViews>
    <sheetView tabSelected="1" zoomScaleSheetLayoutView="100" workbookViewId="0" topLeftCell="A1">
      <selection activeCell="V12" sqref="V12"/>
    </sheetView>
  </sheetViews>
  <sheetFormatPr defaultColWidth="9.33203125" defaultRowHeight="14.25"/>
  <cols>
    <col min="1" max="1" width="17.66015625" style="8" customWidth="1"/>
    <col min="2" max="2" width="29.33203125" style="8" customWidth="1"/>
    <col min="3" max="14" width="5.66015625" style="9" customWidth="1"/>
    <col min="15" max="23" width="5.33203125" style="9" customWidth="1"/>
    <col min="24" max="26" width="5.66015625" style="9" customWidth="1"/>
    <col min="27" max="16384" width="9.33203125" style="8" customWidth="1"/>
  </cols>
  <sheetData>
    <row r="1" spans="1:26" ht="21.75" customHeight="1">
      <c r="A1" s="146" t="s">
        <v>57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19.5" customHeight="1">
      <c r="A2" s="153" t="s">
        <v>100</v>
      </c>
      <c r="B2" s="153"/>
      <c r="C2" s="151" t="s">
        <v>39</v>
      </c>
      <c r="D2" s="152"/>
      <c r="E2" s="152"/>
      <c r="F2" s="151" t="s">
        <v>40</v>
      </c>
      <c r="G2" s="152"/>
      <c r="H2" s="152"/>
      <c r="I2" s="151" t="s">
        <v>41</v>
      </c>
      <c r="J2" s="152"/>
      <c r="K2" s="152"/>
      <c r="L2" s="151" t="s">
        <v>42</v>
      </c>
      <c r="M2" s="152"/>
      <c r="N2" s="152"/>
      <c r="O2" s="151" t="s">
        <v>43</v>
      </c>
      <c r="P2" s="152"/>
      <c r="Q2" s="152"/>
      <c r="R2" s="151" t="s">
        <v>44</v>
      </c>
      <c r="S2" s="152"/>
      <c r="T2" s="152"/>
      <c r="U2" s="151" t="s">
        <v>45</v>
      </c>
      <c r="V2" s="152"/>
      <c r="W2" s="152"/>
      <c r="X2" s="151" t="s">
        <v>46</v>
      </c>
      <c r="Y2" s="152"/>
      <c r="Z2" s="152"/>
    </row>
    <row r="3" spans="1:26" ht="22.5" customHeight="1">
      <c r="A3" s="153"/>
      <c r="B3" s="153"/>
      <c r="C3" s="28" t="s">
        <v>47</v>
      </c>
      <c r="D3" s="28" t="s">
        <v>48</v>
      </c>
      <c r="E3" s="28" t="s">
        <v>49</v>
      </c>
      <c r="F3" s="28" t="s">
        <v>47</v>
      </c>
      <c r="G3" s="28" t="s">
        <v>48</v>
      </c>
      <c r="H3" s="28" t="s">
        <v>49</v>
      </c>
      <c r="I3" s="28" t="s">
        <v>47</v>
      </c>
      <c r="J3" s="28" t="s">
        <v>48</v>
      </c>
      <c r="K3" s="28" t="s">
        <v>49</v>
      </c>
      <c r="L3" s="28" t="s">
        <v>47</v>
      </c>
      <c r="M3" s="28" t="s">
        <v>48</v>
      </c>
      <c r="N3" s="28" t="s">
        <v>49</v>
      </c>
      <c r="O3" s="28" t="s">
        <v>47</v>
      </c>
      <c r="P3" s="28" t="s">
        <v>48</v>
      </c>
      <c r="Q3" s="28" t="s">
        <v>49</v>
      </c>
      <c r="R3" s="28" t="s">
        <v>47</v>
      </c>
      <c r="S3" s="28" t="s">
        <v>48</v>
      </c>
      <c r="T3" s="28" t="s">
        <v>49</v>
      </c>
      <c r="U3" s="28" t="s">
        <v>47</v>
      </c>
      <c r="V3" s="28" t="s">
        <v>48</v>
      </c>
      <c r="W3" s="28" t="s">
        <v>49</v>
      </c>
      <c r="X3" s="28" t="s">
        <v>47</v>
      </c>
      <c r="Y3" s="28" t="s">
        <v>48</v>
      </c>
      <c r="Z3" s="28" t="s">
        <v>50</v>
      </c>
    </row>
    <row r="4" spans="1:26" ht="13.5" customHeight="1">
      <c r="A4" s="138" t="s">
        <v>6</v>
      </c>
      <c r="B4" s="70" t="s">
        <v>5</v>
      </c>
      <c r="C4" s="24">
        <f>SUM(C49,C94)</f>
        <v>4</v>
      </c>
      <c r="D4" s="24">
        <f aca="true" t="shared" si="0" ref="D4:Z4">SUM(D49,D94)</f>
        <v>11</v>
      </c>
      <c r="E4" s="24">
        <f t="shared" si="0"/>
        <v>15</v>
      </c>
      <c r="F4" s="24">
        <f t="shared" si="0"/>
        <v>6</v>
      </c>
      <c r="G4" s="24">
        <f t="shared" si="0"/>
        <v>9</v>
      </c>
      <c r="H4" s="24">
        <f t="shared" si="0"/>
        <v>15</v>
      </c>
      <c r="I4" s="24">
        <f t="shared" si="0"/>
        <v>8</v>
      </c>
      <c r="J4" s="24">
        <f t="shared" si="0"/>
        <v>16</v>
      </c>
      <c r="K4" s="24">
        <f t="shared" si="0"/>
        <v>24</v>
      </c>
      <c r="L4" s="24">
        <f t="shared" si="0"/>
        <v>6</v>
      </c>
      <c r="M4" s="24">
        <f t="shared" si="0"/>
        <v>11</v>
      </c>
      <c r="N4" s="24">
        <f t="shared" si="0"/>
        <v>17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0</v>
      </c>
      <c r="S4" s="24">
        <f t="shared" si="0"/>
        <v>0</v>
      </c>
      <c r="T4" s="24">
        <f t="shared" si="0"/>
        <v>0</v>
      </c>
      <c r="U4" s="24">
        <f t="shared" si="0"/>
        <v>0</v>
      </c>
      <c r="V4" s="24">
        <f t="shared" si="0"/>
        <v>0</v>
      </c>
      <c r="W4" s="24">
        <f t="shared" si="0"/>
        <v>0</v>
      </c>
      <c r="X4" s="24">
        <f t="shared" si="0"/>
        <v>24</v>
      </c>
      <c r="Y4" s="24">
        <f t="shared" si="0"/>
        <v>47</v>
      </c>
      <c r="Z4" s="24">
        <f t="shared" si="0"/>
        <v>71</v>
      </c>
    </row>
    <row r="5" spans="1:26" ht="13.5" customHeight="1">
      <c r="A5" s="139"/>
      <c r="B5" s="70" t="s">
        <v>27</v>
      </c>
      <c r="C5" s="24">
        <f>SUM(C50,C95)</f>
        <v>2</v>
      </c>
      <c r="D5" s="24">
        <f aca="true" t="shared" si="1" ref="D5:R5">SUM(D50,D95)</f>
        <v>14</v>
      </c>
      <c r="E5" s="24">
        <f t="shared" si="1"/>
        <v>16</v>
      </c>
      <c r="F5" s="24">
        <f t="shared" si="1"/>
        <v>3</v>
      </c>
      <c r="G5" s="24">
        <f t="shared" si="1"/>
        <v>12</v>
      </c>
      <c r="H5" s="24">
        <f t="shared" si="1"/>
        <v>15</v>
      </c>
      <c r="I5" s="24">
        <f t="shared" si="1"/>
        <v>2</v>
      </c>
      <c r="J5" s="24">
        <f t="shared" si="1"/>
        <v>14</v>
      </c>
      <c r="K5" s="24">
        <f t="shared" si="1"/>
        <v>16</v>
      </c>
      <c r="L5" s="24">
        <f t="shared" si="1"/>
        <v>7</v>
      </c>
      <c r="M5" s="24">
        <f t="shared" si="1"/>
        <v>12</v>
      </c>
      <c r="N5" s="24">
        <f t="shared" si="1"/>
        <v>19</v>
      </c>
      <c r="O5" s="24">
        <f t="shared" si="1"/>
        <v>0</v>
      </c>
      <c r="P5" s="24">
        <f t="shared" si="1"/>
        <v>0</v>
      </c>
      <c r="Q5" s="24">
        <f t="shared" si="1"/>
        <v>0</v>
      </c>
      <c r="R5" s="24">
        <f t="shared" si="1"/>
        <v>0</v>
      </c>
      <c r="S5" s="24">
        <f aca="true" t="shared" si="2" ref="S5:Z5">SUM(S50,S95)</f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14</v>
      </c>
      <c r="Y5" s="24">
        <f t="shared" si="2"/>
        <v>52</v>
      </c>
      <c r="Z5" s="24">
        <f t="shared" si="2"/>
        <v>66</v>
      </c>
    </row>
    <row r="6" spans="1:26" ht="13.5" customHeight="1">
      <c r="A6" s="139"/>
      <c r="B6" s="70" t="s">
        <v>7</v>
      </c>
      <c r="C6" s="24">
        <f>SUM(C51,C96)</f>
        <v>4</v>
      </c>
      <c r="D6" s="24">
        <f aca="true" t="shared" si="3" ref="D6:R6">SUM(D51,D96)</f>
        <v>8</v>
      </c>
      <c r="E6" s="24">
        <f t="shared" si="3"/>
        <v>12</v>
      </c>
      <c r="F6" s="24">
        <f t="shared" si="3"/>
        <v>5</v>
      </c>
      <c r="G6" s="24">
        <f t="shared" si="3"/>
        <v>9</v>
      </c>
      <c r="H6" s="24">
        <f t="shared" si="3"/>
        <v>14</v>
      </c>
      <c r="I6" s="24">
        <f t="shared" si="3"/>
        <v>7</v>
      </c>
      <c r="J6" s="24">
        <f t="shared" si="3"/>
        <v>15</v>
      </c>
      <c r="K6" s="24">
        <f t="shared" si="3"/>
        <v>22</v>
      </c>
      <c r="L6" s="24">
        <f t="shared" si="3"/>
        <v>10</v>
      </c>
      <c r="M6" s="24">
        <f t="shared" si="3"/>
        <v>11</v>
      </c>
      <c r="N6" s="24">
        <f t="shared" si="3"/>
        <v>21</v>
      </c>
      <c r="O6" s="24">
        <f t="shared" si="3"/>
        <v>0</v>
      </c>
      <c r="P6" s="24">
        <f t="shared" si="3"/>
        <v>0</v>
      </c>
      <c r="Q6" s="24">
        <f t="shared" si="3"/>
        <v>0</v>
      </c>
      <c r="R6" s="24">
        <f t="shared" si="3"/>
        <v>0</v>
      </c>
      <c r="S6" s="24">
        <f aca="true" t="shared" si="4" ref="S6:Z6">SUM(S51,S96)</f>
        <v>0</v>
      </c>
      <c r="T6" s="24">
        <f t="shared" si="4"/>
        <v>0</v>
      </c>
      <c r="U6" s="24">
        <f t="shared" si="4"/>
        <v>0</v>
      </c>
      <c r="V6" s="24">
        <f t="shared" si="4"/>
        <v>0</v>
      </c>
      <c r="W6" s="24">
        <f t="shared" si="4"/>
        <v>0</v>
      </c>
      <c r="X6" s="24">
        <f t="shared" si="4"/>
        <v>26</v>
      </c>
      <c r="Y6" s="24">
        <f t="shared" si="4"/>
        <v>43</v>
      </c>
      <c r="Z6" s="24">
        <f t="shared" si="4"/>
        <v>69</v>
      </c>
    </row>
    <row r="7" spans="1:26" ht="13.5" customHeight="1">
      <c r="A7" s="139"/>
      <c r="B7" s="70" t="s">
        <v>18</v>
      </c>
      <c r="C7" s="24">
        <f>SUM(C52,C97)</f>
        <v>2</v>
      </c>
      <c r="D7" s="24">
        <f aca="true" t="shared" si="5" ref="D7:R7">SUM(D52,D97)</f>
        <v>16</v>
      </c>
      <c r="E7" s="24">
        <f t="shared" si="5"/>
        <v>18</v>
      </c>
      <c r="F7" s="24">
        <f t="shared" si="5"/>
        <v>2</v>
      </c>
      <c r="G7" s="24">
        <f t="shared" si="5"/>
        <v>14</v>
      </c>
      <c r="H7" s="24">
        <f t="shared" si="5"/>
        <v>16</v>
      </c>
      <c r="I7" s="24">
        <f t="shared" si="5"/>
        <v>5</v>
      </c>
      <c r="J7" s="24">
        <f t="shared" si="5"/>
        <v>15</v>
      </c>
      <c r="K7" s="24">
        <f t="shared" si="5"/>
        <v>20</v>
      </c>
      <c r="L7" s="24">
        <f t="shared" si="5"/>
        <v>5</v>
      </c>
      <c r="M7" s="24">
        <f t="shared" si="5"/>
        <v>10</v>
      </c>
      <c r="N7" s="24">
        <f t="shared" si="5"/>
        <v>15</v>
      </c>
      <c r="O7" s="24">
        <f t="shared" si="5"/>
        <v>1</v>
      </c>
      <c r="P7" s="24">
        <f t="shared" si="5"/>
        <v>1</v>
      </c>
      <c r="Q7" s="24">
        <f t="shared" si="5"/>
        <v>2</v>
      </c>
      <c r="R7" s="24">
        <f t="shared" si="5"/>
        <v>0</v>
      </c>
      <c r="S7" s="24">
        <f aca="true" t="shared" si="6" ref="S7:Z7">SUM(S52,S97)</f>
        <v>0</v>
      </c>
      <c r="T7" s="24">
        <f t="shared" si="6"/>
        <v>0</v>
      </c>
      <c r="U7" s="24">
        <f t="shared" si="6"/>
        <v>0</v>
      </c>
      <c r="V7" s="24">
        <f t="shared" si="6"/>
        <v>0</v>
      </c>
      <c r="W7" s="24">
        <f t="shared" si="6"/>
        <v>0</v>
      </c>
      <c r="X7" s="24">
        <f t="shared" si="6"/>
        <v>15</v>
      </c>
      <c r="Y7" s="24">
        <f t="shared" si="6"/>
        <v>56</v>
      </c>
      <c r="Z7" s="24">
        <f t="shared" si="6"/>
        <v>71</v>
      </c>
    </row>
    <row r="8" spans="1:26" ht="13.5" customHeight="1">
      <c r="A8" s="139"/>
      <c r="B8" s="70" t="s">
        <v>30</v>
      </c>
      <c r="C8" s="24">
        <f aca="true" t="shared" si="7" ref="C8:R8">SUM(C53,C98)</f>
        <v>1</v>
      </c>
      <c r="D8" s="24">
        <f t="shared" si="7"/>
        <v>18</v>
      </c>
      <c r="E8" s="24">
        <f t="shared" si="7"/>
        <v>19</v>
      </c>
      <c r="F8" s="24">
        <f t="shared" si="7"/>
        <v>1</v>
      </c>
      <c r="G8" s="24">
        <f t="shared" si="7"/>
        <v>16</v>
      </c>
      <c r="H8" s="24">
        <f t="shared" si="7"/>
        <v>17</v>
      </c>
      <c r="I8" s="24">
        <f t="shared" si="7"/>
        <v>2</v>
      </c>
      <c r="J8" s="24">
        <f t="shared" si="7"/>
        <v>10</v>
      </c>
      <c r="K8" s="24">
        <f t="shared" si="7"/>
        <v>12</v>
      </c>
      <c r="L8" s="24">
        <f t="shared" si="7"/>
        <v>0</v>
      </c>
      <c r="M8" s="24">
        <f t="shared" si="7"/>
        <v>9</v>
      </c>
      <c r="N8" s="24">
        <f t="shared" si="7"/>
        <v>9</v>
      </c>
      <c r="O8" s="24">
        <f t="shared" si="7"/>
        <v>0</v>
      </c>
      <c r="P8" s="24">
        <f t="shared" si="7"/>
        <v>0</v>
      </c>
      <c r="Q8" s="24">
        <f t="shared" si="7"/>
        <v>0</v>
      </c>
      <c r="R8" s="24">
        <f t="shared" si="7"/>
        <v>0</v>
      </c>
      <c r="S8" s="24">
        <f aca="true" t="shared" si="8" ref="S8:Z8">SUM(S53,S98)</f>
        <v>0</v>
      </c>
      <c r="T8" s="24">
        <f t="shared" si="8"/>
        <v>0</v>
      </c>
      <c r="U8" s="24">
        <f t="shared" si="8"/>
        <v>0</v>
      </c>
      <c r="V8" s="24">
        <f t="shared" si="8"/>
        <v>0</v>
      </c>
      <c r="W8" s="24">
        <f t="shared" si="8"/>
        <v>0</v>
      </c>
      <c r="X8" s="24">
        <f t="shared" si="8"/>
        <v>4</v>
      </c>
      <c r="Y8" s="24">
        <f t="shared" si="8"/>
        <v>53</v>
      </c>
      <c r="Z8" s="24">
        <f t="shared" si="8"/>
        <v>57</v>
      </c>
    </row>
    <row r="9" spans="1:26" ht="13.5" customHeight="1">
      <c r="A9" s="139"/>
      <c r="B9" s="70" t="s">
        <v>16</v>
      </c>
      <c r="C9" s="24">
        <f aca="true" t="shared" si="9" ref="C9:Z9">SUM(C54,C99)</f>
        <v>0</v>
      </c>
      <c r="D9" s="24">
        <f t="shared" si="9"/>
        <v>1</v>
      </c>
      <c r="E9" s="24">
        <f t="shared" si="9"/>
        <v>1</v>
      </c>
      <c r="F9" s="24">
        <f t="shared" si="9"/>
        <v>3</v>
      </c>
      <c r="G9" s="24">
        <f t="shared" si="9"/>
        <v>16</v>
      </c>
      <c r="H9" s="24">
        <f t="shared" si="9"/>
        <v>19</v>
      </c>
      <c r="I9" s="24">
        <f t="shared" si="9"/>
        <v>0</v>
      </c>
      <c r="J9" s="24">
        <f t="shared" si="9"/>
        <v>0</v>
      </c>
      <c r="K9" s="24">
        <f t="shared" si="9"/>
        <v>0</v>
      </c>
      <c r="L9" s="24">
        <f t="shared" si="9"/>
        <v>0</v>
      </c>
      <c r="M9" s="24">
        <f t="shared" si="9"/>
        <v>0</v>
      </c>
      <c r="N9" s="24">
        <f t="shared" si="9"/>
        <v>0</v>
      </c>
      <c r="O9" s="24">
        <f t="shared" si="9"/>
        <v>0</v>
      </c>
      <c r="P9" s="24">
        <f t="shared" si="9"/>
        <v>0</v>
      </c>
      <c r="Q9" s="24">
        <f t="shared" si="9"/>
        <v>0</v>
      </c>
      <c r="R9" s="24">
        <f t="shared" si="9"/>
        <v>0</v>
      </c>
      <c r="S9" s="24">
        <f t="shared" si="9"/>
        <v>0</v>
      </c>
      <c r="T9" s="24">
        <f t="shared" si="9"/>
        <v>0</v>
      </c>
      <c r="U9" s="24">
        <f t="shared" si="9"/>
        <v>0</v>
      </c>
      <c r="V9" s="24">
        <f t="shared" si="9"/>
        <v>0</v>
      </c>
      <c r="W9" s="24">
        <f t="shared" si="9"/>
        <v>0</v>
      </c>
      <c r="X9" s="24">
        <f t="shared" si="9"/>
        <v>3</v>
      </c>
      <c r="Y9" s="24">
        <f t="shared" si="9"/>
        <v>17</v>
      </c>
      <c r="Z9" s="24">
        <f t="shared" si="9"/>
        <v>20</v>
      </c>
    </row>
    <row r="10" spans="1:26" s="11" customFormat="1" ht="13.5" customHeight="1">
      <c r="A10" s="135" t="s">
        <v>112</v>
      </c>
      <c r="B10" s="136"/>
      <c r="C10" s="87">
        <f aca="true" t="shared" si="10" ref="C10:R10">SUM(C55,C100)</f>
        <v>13</v>
      </c>
      <c r="D10" s="87">
        <f t="shared" si="10"/>
        <v>68</v>
      </c>
      <c r="E10" s="87">
        <f t="shared" si="10"/>
        <v>81</v>
      </c>
      <c r="F10" s="87">
        <f t="shared" si="10"/>
        <v>20</v>
      </c>
      <c r="G10" s="87">
        <f t="shared" si="10"/>
        <v>76</v>
      </c>
      <c r="H10" s="87">
        <f t="shared" si="10"/>
        <v>96</v>
      </c>
      <c r="I10" s="87">
        <f t="shared" si="10"/>
        <v>24</v>
      </c>
      <c r="J10" s="87">
        <f t="shared" si="10"/>
        <v>70</v>
      </c>
      <c r="K10" s="87">
        <f t="shared" si="10"/>
        <v>94</v>
      </c>
      <c r="L10" s="87">
        <f t="shared" si="10"/>
        <v>28</v>
      </c>
      <c r="M10" s="87">
        <f t="shared" si="10"/>
        <v>53</v>
      </c>
      <c r="N10" s="87">
        <f t="shared" si="10"/>
        <v>81</v>
      </c>
      <c r="O10" s="87">
        <f t="shared" si="10"/>
        <v>1</v>
      </c>
      <c r="P10" s="87">
        <f t="shared" si="10"/>
        <v>1</v>
      </c>
      <c r="Q10" s="87">
        <f t="shared" si="10"/>
        <v>2</v>
      </c>
      <c r="R10" s="87">
        <f t="shared" si="10"/>
        <v>0</v>
      </c>
      <c r="S10" s="87">
        <f aca="true" t="shared" si="11" ref="S10:Z10">SUM(S55,S100)</f>
        <v>0</v>
      </c>
      <c r="T10" s="87">
        <f t="shared" si="11"/>
        <v>0</v>
      </c>
      <c r="U10" s="87">
        <f t="shared" si="11"/>
        <v>0</v>
      </c>
      <c r="V10" s="87">
        <f t="shared" si="11"/>
        <v>0</v>
      </c>
      <c r="W10" s="87">
        <f t="shared" si="11"/>
        <v>0</v>
      </c>
      <c r="X10" s="87">
        <f t="shared" si="11"/>
        <v>86</v>
      </c>
      <c r="Y10" s="87">
        <f t="shared" si="11"/>
        <v>268</v>
      </c>
      <c r="Z10" s="87">
        <f t="shared" si="11"/>
        <v>354</v>
      </c>
    </row>
    <row r="11" spans="1:26" ht="13.5" customHeight="1">
      <c r="A11" s="138" t="s">
        <v>101</v>
      </c>
      <c r="B11" s="29" t="s">
        <v>12</v>
      </c>
      <c r="C11" s="13">
        <v>17</v>
      </c>
      <c r="D11" s="14">
        <v>51</v>
      </c>
      <c r="E11" s="14">
        <v>68</v>
      </c>
      <c r="F11" s="14">
        <v>26</v>
      </c>
      <c r="G11" s="14">
        <v>41</v>
      </c>
      <c r="H11" s="14">
        <v>67</v>
      </c>
      <c r="I11" s="14">
        <v>14</v>
      </c>
      <c r="J11" s="14">
        <v>48</v>
      </c>
      <c r="K11" s="14">
        <v>62</v>
      </c>
      <c r="L11" s="14">
        <v>28</v>
      </c>
      <c r="M11" s="14">
        <v>47</v>
      </c>
      <c r="N11" s="14">
        <v>75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88">
        <f>C11+F11+I11+L11+O11+R11+U11</f>
        <v>85</v>
      </c>
      <c r="Y11" s="88">
        <f>D11+G11+J11+M11+P11+S11+V11</f>
        <v>187</v>
      </c>
      <c r="Z11" s="88">
        <f>SUM(C11:Y11)/3</f>
        <v>272</v>
      </c>
    </row>
    <row r="12" spans="1:26" ht="13.5" customHeight="1">
      <c r="A12" s="149"/>
      <c r="B12" s="70" t="s">
        <v>102</v>
      </c>
      <c r="C12" s="24">
        <f aca="true" t="shared" si="12" ref="C12:Z12">SUM(C57,C102)</f>
        <v>7</v>
      </c>
      <c r="D12" s="24">
        <f t="shared" si="12"/>
        <v>20</v>
      </c>
      <c r="E12" s="24">
        <f t="shared" si="12"/>
        <v>27</v>
      </c>
      <c r="F12" s="24">
        <f t="shared" si="12"/>
        <v>13</v>
      </c>
      <c r="G12" s="24">
        <f t="shared" si="12"/>
        <v>18</v>
      </c>
      <c r="H12" s="24">
        <f t="shared" si="12"/>
        <v>31</v>
      </c>
      <c r="I12" s="24">
        <f t="shared" si="12"/>
        <v>15</v>
      </c>
      <c r="J12" s="24">
        <f t="shared" si="12"/>
        <v>16</v>
      </c>
      <c r="K12" s="24">
        <f t="shared" si="12"/>
        <v>31</v>
      </c>
      <c r="L12" s="24">
        <f t="shared" si="12"/>
        <v>10</v>
      </c>
      <c r="M12" s="24">
        <f t="shared" si="12"/>
        <v>10</v>
      </c>
      <c r="N12" s="24">
        <f t="shared" si="12"/>
        <v>20</v>
      </c>
      <c r="O12" s="24">
        <f t="shared" si="12"/>
        <v>0</v>
      </c>
      <c r="P12" s="24">
        <f t="shared" si="12"/>
        <v>0</v>
      </c>
      <c r="Q12" s="24">
        <f t="shared" si="12"/>
        <v>0</v>
      </c>
      <c r="R12" s="24">
        <f t="shared" si="12"/>
        <v>0</v>
      </c>
      <c r="S12" s="24">
        <f t="shared" si="12"/>
        <v>0</v>
      </c>
      <c r="T12" s="24">
        <f t="shared" si="12"/>
        <v>0</v>
      </c>
      <c r="U12" s="24">
        <f t="shared" si="12"/>
        <v>0</v>
      </c>
      <c r="V12" s="24">
        <f t="shared" si="12"/>
        <v>0</v>
      </c>
      <c r="W12" s="24">
        <f t="shared" si="12"/>
        <v>0</v>
      </c>
      <c r="X12" s="24">
        <f t="shared" si="12"/>
        <v>45</v>
      </c>
      <c r="Y12" s="24">
        <f t="shared" si="12"/>
        <v>64</v>
      </c>
      <c r="Z12" s="24">
        <f t="shared" si="12"/>
        <v>109</v>
      </c>
    </row>
    <row r="13" spans="1:26" ht="13.5" customHeight="1">
      <c r="A13" s="149"/>
      <c r="B13" s="70" t="s">
        <v>9</v>
      </c>
      <c r="C13" s="24">
        <f aca="true" t="shared" si="13" ref="C13:Z13">SUM(C58,C103)</f>
        <v>4</v>
      </c>
      <c r="D13" s="24">
        <f t="shared" si="13"/>
        <v>17</v>
      </c>
      <c r="E13" s="24">
        <f t="shared" si="13"/>
        <v>21</v>
      </c>
      <c r="F13" s="24">
        <f t="shared" si="13"/>
        <v>5</v>
      </c>
      <c r="G13" s="24">
        <f t="shared" si="13"/>
        <v>5</v>
      </c>
      <c r="H13" s="24">
        <f t="shared" si="13"/>
        <v>10</v>
      </c>
      <c r="I13" s="24">
        <f t="shared" si="13"/>
        <v>10</v>
      </c>
      <c r="J13" s="24">
        <f t="shared" si="13"/>
        <v>9</v>
      </c>
      <c r="K13" s="24">
        <f t="shared" si="13"/>
        <v>19</v>
      </c>
      <c r="L13" s="24">
        <f t="shared" si="13"/>
        <v>0</v>
      </c>
      <c r="M13" s="24">
        <f t="shared" si="13"/>
        <v>1</v>
      </c>
      <c r="N13" s="24">
        <f t="shared" si="13"/>
        <v>1</v>
      </c>
      <c r="O13" s="24">
        <f t="shared" si="13"/>
        <v>1</v>
      </c>
      <c r="P13" s="24">
        <f t="shared" si="13"/>
        <v>0</v>
      </c>
      <c r="Q13" s="24">
        <f t="shared" si="13"/>
        <v>1</v>
      </c>
      <c r="R13" s="24">
        <f t="shared" si="13"/>
        <v>0</v>
      </c>
      <c r="S13" s="24">
        <f t="shared" si="13"/>
        <v>0</v>
      </c>
      <c r="T13" s="24">
        <f t="shared" si="13"/>
        <v>0</v>
      </c>
      <c r="U13" s="24">
        <f t="shared" si="13"/>
        <v>0</v>
      </c>
      <c r="V13" s="24">
        <f t="shared" si="13"/>
        <v>0</v>
      </c>
      <c r="W13" s="24">
        <f t="shared" si="13"/>
        <v>0</v>
      </c>
      <c r="X13" s="24">
        <f t="shared" si="13"/>
        <v>20</v>
      </c>
      <c r="Y13" s="24">
        <f t="shared" si="13"/>
        <v>32</v>
      </c>
      <c r="Z13" s="24">
        <f t="shared" si="13"/>
        <v>52</v>
      </c>
    </row>
    <row r="14" spans="1:26" ht="13.5" customHeight="1">
      <c r="A14" s="149"/>
      <c r="B14" s="70" t="s">
        <v>103</v>
      </c>
      <c r="C14" s="24">
        <f aca="true" t="shared" si="14" ref="C14:Z14">SUM(C59,C104)</f>
        <v>0</v>
      </c>
      <c r="D14" s="24">
        <f t="shared" si="14"/>
        <v>1</v>
      </c>
      <c r="E14" s="24">
        <f t="shared" si="14"/>
        <v>1</v>
      </c>
      <c r="F14" s="24">
        <f t="shared" si="14"/>
        <v>0</v>
      </c>
      <c r="G14" s="24">
        <f t="shared" si="14"/>
        <v>0</v>
      </c>
      <c r="H14" s="24">
        <f t="shared" si="14"/>
        <v>0</v>
      </c>
      <c r="I14" s="24">
        <f t="shared" si="14"/>
        <v>0</v>
      </c>
      <c r="J14" s="24">
        <f t="shared" si="14"/>
        <v>0</v>
      </c>
      <c r="K14" s="24">
        <f t="shared" si="14"/>
        <v>0</v>
      </c>
      <c r="L14" s="24">
        <f t="shared" si="14"/>
        <v>0</v>
      </c>
      <c r="M14" s="24">
        <f t="shared" si="14"/>
        <v>0</v>
      </c>
      <c r="N14" s="24">
        <f t="shared" si="14"/>
        <v>0</v>
      </c>
      <c r="O14" s="24">
        <f t="shared" si="14"/>
        <v>0</v>
      </c>
      <c r="P14" s="24">
        <f t="shared" si="14"/>
        <v>0</v>
      </c>
      <c r="Q14" s="24">
        <f t="shared" si="14"/>
        <v>0</v>
      </c>
      <c r="R14" s="24">
        <f t="shared" si="14"/>
        <v>0</v>
      </c>
      <c r="S14" s="24">
        <f t="shared" si="14"/>
        <v>0</v>
      </c>
      <c r="T14" s="24">
        <f t="shared" si="14"/>
        <v>0</v>
      </c>
      <c r="U14" s="24">
        <f t="shared" si="14"/>
        <v>0</v>
      </c>
      <c r="V14" s="24">
        <f t="shared" si="14"/>
        <v>0</v>
      </c>
      <c r="W14" s="24">
        <f t="shared" si="14"/>
        <v>0</v>
      </c>
      <c r="X14" s="24">
        <f t="shared" si="14"/>
        <v>0</v>
      </c>
      <c r="Y14" s="24">
        <f t="shared" si="14"/>
        <v>1</v>
      </c>
      <c r="Z14" s="24">
        <f t="shared" si="14"/>
        <v>1</v>
      </c>
    </row>
    <row r="15" spans="1:26" ht="13.5" customHeight="1">
      <c r="A15" s="149"/>
      <c r="B15" s="70" t="s">
        <v>24</v>
      </c>
      <c r="C15" s="24">
        <f aca="true" t="shared" si="15" ref="C15:Z15">SUM(C60,C105)</f>
        <v>4</v>
      </c>
      <c r="D15" s="24">
        <f t="shared" si="15"/>
        <v>11</v>
      </c>
      <c r="E15" s="24">
        <f t="shared" si="15"/>
        <v>15</v>
      </c>
      <c r="F15" s="24">
        <f t="shared" si="15"/>
        <v>2</v>
      </c>
      <c r="G15" s="24">
        <f t="shared" si="15"/>
        <v>9</v>
      </c>
      <c r="H15" s="24">
        <f t="shared" si="15"/>
        <v>11</v>
      </c>
      <c r="I15" s="24">
        <f t="shared" si="15"/>
        <v>3</v>
      </c>
      <c r="J15" s="24">
        <f t="shared" si="15"/>
        <v>11</v>
      </c>
      <c r="K15" s="24">
        <f t="shared" si="15"/>
        <v>14</v>
      </c>
      <c r="L15" s="24">
        <f t="shared" si="15"/>
        <v>2</v>
      </c>
      <c r="M15" s="24">
        <f t="shared" si="15"/>
        <v>20</v>
      </c>
      <c r="N15" s="24">
        <f t="shared" si="15"/>
        <v>22</v>
      </c>
      <c r="O15" s="24">
        <f t="shared" si="15"/>
        <v>0</v>
      </c>
      <c r="P15" s="24">
        <f t="shared" si="15"/>
        <v>0</v>
      </c>
      <c r="Q15" s="24">
        <f t="shared" si="15"/>
        <v>0</v>
      </c>
      <c r="R15" s="24">
        <f t="shared" si="15"/>
        <v>0</v>
      </c>
      <c r="S15" s="24">
        <f t="shared" si="15"/>
        <v>0</v>
      </c>
      <c r="T15" s="24">
        <f t="shared" si="15"/>
        <v>0</v>
      </c>
      <c r="U15" s="24">
        <f t="shared" si="15"/>
        <v>0</v>
      </c>
      <c r="V15" s="24">
        <f t="shared" si="15"/>
        <v>0</v>
      </c>
      <c r="W15" s="24">
        <f t="shared" si="15"/>
        <v>0</v>
      </c>
      <c r="X15" s="24">
        <f t="shared" si="15"/>
        <v>11</v>
      </c>
      <c r="Y15" s="24">
        <f t="shared" si="15"/>
        <v>51</v>
      </c>
      <c r="Z15" s="24">
        <f t="shared" si="15"/>
        <v>62</v>
      </c>
    </row>
    <row r="16" spans="1:26" ht="13.5" customHeight="1">
      <c r="A16" s="150"/>
      <c r="B16" s="70" t="s">
        <v>29</v>
      </c>
      <c r="C16" s="24">
        <f aca="true" t="shared" si="16" ref="C16:R16">SUM(C61,C106)</f>
        <v>5</v>
      </c>
      <c r="D16" s="24">
        <f t="shared" si="16"/>
        <v>8</v>
      </c>
      <c r="E16" s="24">
        <f t="shared" si="16"/>
        <v>13</v>
      </c>
      <c r="F16" s="24">
        <f t="shared" si="16"/>
        <v>3</v>
      </c>
      <c r="G16" s="24">
        <f t="shared" si="16"/>
        <v>5</v>
      </c>
      <c r="H16" s="24">
        <f t="shared" si="16"/>
        <v>8</v>
      </c>
      <c r="I16" s="24">
        <f t="shared" si="16"/>
        <v>0</v>
      </c>
      <c r="J16" s="24">
        <f t="shared" si="16"/>
        <v>0</v>
      </c>
      <c r="K16" s="24">
        <f t="shared" si="16"/>
        <v>0</v>
      </c>
      <c r="L16" s="24">
        <f t="shared" si="16"/>
        <v>0</v>
      </c>
      <c r="M16" s="24">
        <f t="shared" si="16"/>
        <v>0</v>
      </c>
      <c r="N16" s="24">
        <f t="shared" si="16"/>
        <v>0</v>
      </c>
      <c r="O16" s="24">
        <f t="shared" si="16"/>
        <v>0</v>
      </c>
      <c r="P16" s="24">
        <f t="shared" si="16"/>
        <v>0</v>
      </c>
      <c r="Q16" s="24">
        <f t="shared" si="16"/>
        <v>0</v>
      </c>
      <c r="R16" s="24">
        <f t="shared" si="16"/>
        <v>0</v>
      </c>
      <c r="S16" s="24">
        <f aca="true" t="shared" si="17" ref="S16:Z16">SUM(S61,S106)</f>
        <v>0</v>
      </c>
      <c r="T16" s="24">
        <f t="shared" si="17"/>
        <v>0</v>
      </c>
      <c r="U16" s="24">
        <f t="shared" si="17"/>
        <v>0</v>
      </c>
      <c r="V16" s="24">
        <f t="shared" si="17"/>
        <v>0</v>
      </c>
      <c r="W16" s="24">
        <f t="shared" si="17"/>
        <v>0</v>
      </c>
      <c r="X16" s="24">
        <f t="shared" si="17"/>
        <v>8</v>
      </c>
      <c r="Y16" s="24">
        <f t="shared" si="17"/>
        <v>13</v>
      </c>
      <c r="Z16" s="24">
        <f t="shared" si="17"/>
        <v>21</v>
      </c>
    </row>
    <row r="17" spans="1:26" s="11" customFormat="1" ht="13.5" customHeight="1">
      <c r="A17" s="135" t="s">
        <v>113</v>
      </c>
      <c r="B17" s="136"/>
      <c r="C17" s="87">
        <f aca="true" t="shared" si="18" ref="C17:Z17">SUM(C62,C107)</f>
        <v>37</v>
      </c>
      <c r="D17" s="87">
        <f t="shared" si="18"/>
        <v>108</v>
      </c>
      <c r="E17" s="87">
        <f t="shared" si="18"/>
        <v>145</v>
      </c>
      <c r="F17" s="87">
        <f t="shared" si="18"/>
        <v>49</v>
      </c>
      <c r="G17" s="87">
        <f t="shared" si="18"/>
        <v>78</v>
      </c>
      <c r="H17" s="87">
        <f t="shared" si="18"/>
        <v>127</v>
      </c>
      <c r="I17" s="87">
        <f t="shared" si="18"/>
        <v>42</v>
      </c>
      <c r="J17" s="87">
        <f t="shared" si="18"/>
        <v>84</v>
      </c>
      <c r="K17" s="87">
        <f t="shared" si="18"/>
        <v>126</v>
      </c>
      <c r="L17" s="87">
        <f t="shared" si="18"/>
        <v>40</v>
      </c>
      <c r="M17" s="87">
        <f t="shared" si="18"/>
        <v>78</v>
      </c>
      <c r="N17" s="87">
        <f t="shared" si="18"/>
        <v>118</v>
      </c>
      <c r="O17" s="87">
        <f t="shared" si="18"/>
        <v>1</v>
      </c>
      <c r="P17" s="87">
        <f t="shared" si="18"/>
        <v>0</v>
      </c>
      <c r="Q17" s="87">
        <f t="shared" si="18"/>
        <v>1</v>
      </c>
      <c r="R17" s="87">
        <f t="shared" si="18"/>
        <v>0</v>
      </c>
      <c r="S17" s="87">
        <f t="shared" si="18"/>
        <v>0</v>
      </c>
      <c r="T17" s="87">
        <f t="shared" si="18"/>
        <v>0</v>
      </c>
      <c r="U17" s="87">
        <f t="shared" si="18"/>
        <v>0</v>
      </c>
      <c r="V17" s="87">
        <f t="shared" si="18"/>
        <v>0</v>
      </c>
      <c r="W17" s="87">
        <f t="shared" si="18"/>
        <v>0</v>
      </c>
      <c r="X17" s="87">
        <f t="shared" si="18"/>
        <v>169</v>
      </c>
      <c r="Y17" s="87">
        <f t="shared" si="18"/>
        <v>348</v>
      </c>
      <c r="Z17" s="87">
        <f t="shared" si="18"/>
        <v>517</v>
      </c>
    </row>
    <row r="18" spans="1:26" ht="13.5" customHeight="1">
      <c r="A18" s="138" t="s">
        <v>1</v>
      </c>
      <c r="B18" s="70" t="s">
        <v>0</v>
      </c>
      <c r="C18" s="24">
        <f>SUM(C63,C108)</f>
        <v>25</v>
      </c>
      <c r="D18" s="24">
        <f aca="true" t="shared" si="19" ref="D18:Z18">SUM(D63,D108)</f>
        <v>48</v>
      </c>
      <c r="E18" s="24">
        <f t="shared" si="19"/>
        <v>73</v>
      </c>
      <c r="F18" s="24">
        <f t="shared" si="19"/>
        <v>21</v>
      </c>
      <c r="G18" s="24">
        <f t="shared" si="19"/>
        <v>49</v>
      </c>
      <c r="H18" s="24">
        <f t="shared" si="19"/>
        <v>70</v>
      </c>
      <c r="I18" s="24">
        <f t="shared" si="19"/>
        <v>23</v>
      </c>
      <c r="J18" s="24">
        <f t="shared" si="19"/>
        <v>41</v>
      </c>
      <c r="K18" s="24">
        <f t="shared" si="19"/>
        <v>64</v>
      </c>
      <c r="L18" s="24">
        <f t="shared" si="19"/>
        <v>24</v>
      </c>
      <c r="M18" s="24">
        <f t="shared" si="19"/>
        <v>51</v>
      </c>
      <c r="N18" s="24">
        <f t="shared" si="19"/>
        <v>75</v>
      </c>
      <c r="O18" s="24">
        <f t="shared" si="19"/>
        <v>1</v>
      </c>
      <c r="P18" s="24">
        <f t="shared" si="19"/>
        <v>0</v>
      </c>
      <c r="Q18" s="24">
        <f t="shared" si="19"/>
        <v>1</v>
      </c>
      <c r="R18" s="24">
        <f t="shared" si="19"/>
        <v>0</v>
      </c>
      <c r="S18" s="24">
        <f t="shared" si="19"/>
        <v>0</v>
      </c>
      <c r="T18" s="24">
        <f t="shared" si="19"/>
        <v>0</v>
      </c>
      <c r="U18" s="24">
        <f t="shared" si="19"/>
        <v>0</v>
      </c>
      <c r="V18" s="24">
        <f t="shared" si="19"/>
        <v>0</v>
      </c>
      <c r="W18" s="24">
        <f t="shared" si="19"/>
        <v>0</v>
      </c>
      <c r="X18" s="24">
        <f t="shared" si="19"/>
        <v>94</v>
      </c>
      <c r="Y18" s="24">
        <f t="shared" si="19"/>
        <v>189</v>
      </c>
      <c r="Z18" s="24">
        <f t="shared" si="19"/>
        <v>283</v>
      </c>
    </row>
    <row r="19" spans="1:26" ht="13.5" customHeight="1">
      <c r="A19" s="139"/>
      <c r="B19" s="70" t="s">
        <v>104</v>
      </c>
      <c r="C19" s="24">
        <f aca="true" t="shared" si="20" ref="C19:Z19">SUM(C64,C109)</f>
        <v>8</v>
      </c>
      <c r="D19" s="24">
        <f t="shared" si="20"/>
        <v>15</v>
      </c>
      <c r="E19" s="24">
        <f t="shared" si="20"/>
        <v>23</v>
      </c>
      <c r="F19" s="24">
        <f t="shared" si="20"/>
        <v>5</v>
      </c>
      <c r="G19" s="24">
        <f t="shared" si="20"/>
        <v>13</v>
      </c>
      <c r="H19" s="24">
        <f t="shared" si="20"/>
        <v>18</v>
      </c>
      <c r="I19" s="24">
        <f t="shared" si="20"/>
        <v>3</v>
      </c>
      <c r="J19" s="24">
        <f t="shared" si="20"/>
        <v>3</v>
      </c>
      <c r="K19" s="24">
        <f t="shared" si="20"/>
        <v>6</v>
      </c>
      <c r="L19" s="24">
        <f t="shared" si="20"/>
        <v>1</v>
      </c>
      <c r="M19" s="24">
        <f t="shared" si="20"/>
        <v>3</v>
      </c>
      <c r="N19" s="24">
        <f t="shared" si="20"/>
        <v>4</v>
      </c>
      <c r="O19" s="24">
        <f t="shared" si="20"/>
        <v>0</v>
      </c>
      <c r="P19" s="24">
        <f t="shared" si="20"/>
        <v>0</v>
      </c>
      <c r="Q19" s="24">
        <f t="shared" si="20"/>
        <v>0</v>
      </c>
      <c r="R19" s="24">
        <f t="shared" si="20"/>
        <v>0</v>
      </c>
      <c r="S19" s="24">
        <f t="shared" si="20"/>
        <v>0</v>
      </c>
      <c r="T19" s="24">
        <f t="shared" si="20"/>
        <v>0</v>
      </c>
      <c r="U19" s="24">
        <f t="shared" si="20"/>
        <v>0</v>
      </c>
      <c r="V19" s="24">
        <f t="shared" si="20"/>
        <v>0</v>
      </c>
      <c r="W19" s="24">
        <f t="shared" si="20"/>
        <v>0</v>
      </c>
      <c r="X19" s="24">
        <f t="shared" si="20"/>
        <v>17</v>
      </c>
      <c r="Y19" s="24">
        <f t="shared" si="20"/>
        <v>34</v>
      </c>
      <c r="Z19" s="24">
        <f t="shared" si="20"/>
        <v>51</v>
      </c>
    </row>
    <row r="20" spans="1:26" ht="13.5" customHeight="1">
      <c r="A20" s="139"/>
      <c r="B20" s="70" t="s">
        <v>8</v>
      </c>
      <c r="C20" s="24">
        <f aca="true" t="shared" si="21" ref="C20:Z20">SUM(C65,C110)</f>
        <v>4</v>
      </c>
      <c r="D20" s="24">
        <f t="shared" si="21"/>
        <v>17</v>
      </c>
      <c r="E20" s="24">
        <f t="shared" si="21"/>
        <v>21</v>
      </c>
      <c r="F20" s="24">
        <f t="shared" si="21"/>
        <v>3</v>
      </c>
      <c r="G20" s="24">
        <f t="shared" si="21"/>
        <v>17</v>
      </c>
      <c r="H20" s="24">
        <f t="shared" si="21"/>
        <v>20</v>
      </c>
      <c r="I20" s="24">
        <f t="shared" si="21"/>
        <v>2</v>
      </c>
      <c r="J20" s="24">
        <f t="shared" si="21"/>
        <v>20</v>
      </c>
      <c r="K20" s="24">
        <f t="shared" si="21"/>
        <v>22</v>
      </c>
      <c r="L20" s="24">
        <f t="shared" si="21"/>
        <v>2</v>
      </c>
      <c r="M20" s="24">
        <f t="shared" si="21"/>
        <v>9</v>
      </c>
      <c r="N20" s="24">
        <f t="shared" si="21"/>
        <v>11</v>
      </c>
      <c r="O20" s="24">
        <f t="shared" si="21"/>
        <v>1</v>
      </c>
      <c r="P20" s="24">
        <f t="shared" si="21"/>
        <v>4</v>
      </c>
      <c r="Q20" s="24">
        <f t="shared" si="21"/>
        <v>5</v>
      </c>
      <c r="R20" s="24">
        <f t="shared" si="21"/>
        <v>0</v>
      </c>
      <c r="S20" s="24">
        <f t="shared" si="21"/>
        <v>0</v>
      </c>
      <c r="T20" s="24">
        <f t="shared" si="21"/>
        <v>0</v>
      </c>
      <c r="U20" s="24">
        <f t="shared" si="21"/>
        <v>0</v>
      </c>
      <c r="V20" s="24">
        <f t="shared" si="21"/>
        <v>0</v>
      </c>
      <c r="W20" s="24">
        <f t="shared" si="21"/>
        <v>0</v>
      </c>
      <c r="X20" s="24">
        <f t="shared" si="21"/>
        <v>12</v>
      </c>
      <c r="Y20" s="24">
        <f t="shared" si="21"/>
        <v>67</v>
      </c>
      <c r="Z20" s="24">
        <f t="shared" si="21"/>
        <v>79</v>
      </c>
    </row>
    <row r="21" spans="1:26" ht="13.5" customHeight="1">
      <c r="A21" s="139"/>
      <c r="B21" s="70" t="s">
        <v>105</v>
      </c>
      <c r="C21" s="24">
        <f aca="true" t="shared" si="22" ref="C21:Z21">SUM(C66,C111)</f>
        <v>1</v>
      </c>
      <c r="D21" s="24">
        <f t="shared" si="22"/>
        <v>4</v>
      </c>
      <c r="E21" s="24">
        <f t="shared" si="22"/>
        <v>5</v>
      </c>
      <c r="F21" s="24">
        <f t="shared" si="22"/>
        <v>3</v>
      </c>
      <c r="G21" s="24">
        <f t="shared" si="22"/>
        <v>5</v>
      </c>
      <c r="H21" s="24">
        <f t="shared" si="22"/>
        <v>8</v>
      </c>
      <c r="I21" s="24">
        <f t="shared" si="22"/>
        <v>1</v>
      </c>
      <c r="J21" s="24">
        <f t="shared" si="22"/>
        <v>3</v>
      </c>
      <c r="K21" s="24">
        <f t="shared" si="22"/>
        <v>4</v>
      </c>
      <c r="L21" s="24">
        <f t="shared" si="22"/>
        <v>1</v>
      </c>
      <c r="M21" s="24">
        <f t="shared" si="22"/>
        <v>3</v>
      </c>
      <c r="N21" s="24">
        <f t="shared" si="22"/>
        <v>4</v>
      </c>
      <c r="O21" s="24">
        <f t="shared" si="22"/>
        <v>2</v>
      </c>
      <c r="P21" s="24">
        <f t="shared" si="22"/>
        <v>4</v>
      </c>
      <c r="Q21" s="24">
        <f t="shared" si="22"/>
        <v>6</v>
      </c>
      <c r="R21" s="24">
        <f t="shared" si="22"/>
        <v>1</v>
      </c>
      <c r="S21" s="24">
        <f t="shared" si="22"/>
        <v>1</v>
      </c>
      <c r="T21" s="24">
        <f t="shared" si="22"/>
        <v>2</v>
      </c>
      <c r="U21" s="24">
        <f t="shared" si="22"/>
        <v>3</v>
      </c>
      <c r="V21" s="24">
        <f t="shared" si="22"/>
        <v>2</v>
      </c>
      <c r="W21" s="24">
        <f t="shared" si="22"/>
        <v>5</v>
      </c>
      <c r="X21" s="24">
        <f t="shared" si="22"/>
        <v>12</v>
      </c>
      <c r="Y21" s="24">
        <f t="shared" si="22"/>
        <v>22</v>
      </c>
      <c r="Z21" s="24">
        <f t="shared" si="22"/>
        <v>34</v>
      </c>
    </row>
    <row r="22" spans="1:26" ht="13.5" customHeight="1">
      <c r="A22" s="139"/>
      <c r="B22" s="70" t="s">
        <v>25</v>
      </c>
      <c r="C22" s="24">
        <f aca="true" t="shared" si="23" ref="C22:R22">SUM(C67,C112)</f>
        <v>3</v>
      </c>
      <c r="D22" s="24">
        <f t="shared" si="23"/>
        <v>5</v>
      </c>
      <c r="E22" s="24">
        <f t="shared" si="23"/>
        <v>8</v>
      </c>
      <c r="F22" s="24">
        <f t="shared" si="23"/>
        <v>0</v>
      </c>
      <c r="G22" s="24">
        <f t="shared" si="23"/>
        <v>7</v>
      </c>
      <c r="H22" s="24">
        <f t="shared" si="23"/>
        <v>7</v>
      </c>
      <c r="I22" s="24">
        <f t="shared" si="23"/>
        <v>3</v>
      </c>
      <c r="J22" s="24">
        <f t="shared" si="23"/>
        <v>5</v>
      </c>
      <c r="K22" s="24">
        <f t="shared" si="23"/>
        <v>8</v>
      </c>
      <c r="L22" s="24">
        <f t="shared" si="23"/>
        <v>1</v>
      </c>
      <c r="M22" s="24">
        <f t="shared" si="23"/>
        <v>6</v>
      </c>
      <c r="N22" s="24">
        <f t="shared" si="23"/>
        <v>7</v>
      </c>
      <c r="O22" s="24">
        <f t="shared" si="23"/>
        <v>0</v>
      </c>
      <c r="P22" s="24">
        <f t="shared" si="23"/>
        <v>0</v>
      </c>
      <c r="Q22" s="24">
        <f t="shared" si="23"/>
        <v>0</v>
      </c>
      <c r="R22" s="24">
        <f t="shared" si="23"/>
        <v>0</v>
      </c>
      <c r="S22" s="24">
        <f aca="true" t="shared" si="24" ref="S22:Z22">SUM(S67,S112)</f>
        <v>0</v>
      </c>
      <c r="T22" s="24">
        <f t="shared" si="24"/>
        <v>0</v>
      </c>
      <c r="U22" s="24">
        <f t="shared" si="24"/>
        <v>0</v>
      </c>
      <c r="V22" s="24">
        <f t="shared" si="24"/>
        <v>0</v>
      </c>
      <c r="W22" s="24">
        <f t="shared" si="24"/>
        <v>0</v>
      </c>
      <c r="X22" s="24">
        <f t="shared" si="24"/>
        <v>7</v>
      </c>
      <c r="Y22" s="24">
        <f t="shared" si="24"/>
        <v>23</v>
      </c>
      <c r="Z22" s="24">
        <f t="shared" si="24"/>
        <v>30</v>
      </c>
    </row>
    <row r="23" spans="1:26" ht="13.5" customHeight="1">
      <c r="A23" s="139"/>
      <c r="B23" s="70" t="s">
        <v>14</v>
      </c>
      <c r="C23" s="24">
        <f aca="true" t="shared" si="25" ref="C23:Z23">SUM(C68,C113)</f>
        <v>6</v>
      </c>
      <c r="D23" s="24">
        <f t="shared" si="25"/>
        <v>16</v>
      </c>
      <c r="E23" s="24">
        <f t="shared" si="25"/>
        <v>22</v>
      </c>
      <c r="F23" s="24">
        <f t="shared" si="25"/>
        <v>6</v>
      </c>
      <c r="G23" s="24">
        <f t="shared" si="25"/>
        <v>17</v>
      </c>
      <c r="H23" s="24">
        <f t="shared" si="25"/>
        <v>23</v>
      </c>
      <c r="I23" s="24">
        <f t="shared" si="25"/>
        <v>2</v>
      </c>
      <c r="J23" s="24">
        <f t="shared" si="25"/>
        <v>8</v>
      </c>
      <c r="K23" s="24">
        <f t="shared" si="25"/>
        <v>10</v>
      </c>
      <c r="L23" s="24">
        <f t="shared" si="25"/>
        <v>1</v>
      </c>
      <c r="M23" s="24">
        <f t="shared" si="25"/>
        <v>0</v>
      </c>
      <c r="N23" s="24">
        <f t="shared" si="25"/>
        <v>1</v>
      </c>
      <c r="O23" s="24">
        <f t="shared" si="25"/>
        <v>0</v>
      </c>
      <c r="P23" s="24">
        <f t="shared" si="25"/>
        <v>0</v>
      </c>
      <c r="Q23" s="24">
        <f t="shared" si="25"/>
        <v>0</v>
      </c>
      <c r="R23" s="24">
        <f t="shared" si="25"/>
        <v>0</v>
      </c>
      <c r="S23" s="24">
        <f t="shared" si="25"/>
        <v>0</v>
      </c>
      <c r="T23" s="24">
        <f t="shared" si="25"/>
        <v>0</v>
      </c>
      <c r="U23" s="24">
        <f t="shared" si="25"/>
        <v>0</v>
      </c>
      <c r="V23" s="24">
        <f t="shared" si="25"/>
        <v>0</v>
      </c>
      <c r="W23" s="24">
        <f t="shared" si="25"/>
        <v>0</v>
      </c>
      <c r="X23" s="24">
        <f t="shared" si="25"/>
        <v>15</v>
      </c>
      <c r="Y23" s="24">
        <f t="shared" si="25"/>
        <v>41</v>
      </c>
      <c r="Z23" s="24">
        <f t="shared" si="25"/>
        <v>56</v>
      </c>
    </row>
    <row r="24" spans="1:26" ht="13.5" customHeight="1">
      <c r="A24" s="139"/>
      <c r="B24" s="70" t="s">
        <v>2</v>
      </c>
      <c r="C24" s="24">
        <f aca="true" t="shared" si="26" ref="C24:Z24">SUM(C69,C114)</f>
        <v>10</v>
      </c>
      <c r="D24" s="24">
        <f t="shared" si="26"/>
        <v>18</v>
      </c>
      <c r="E24" s="24">
        <f t="shared" si="26"/>
        <v>28</v>
      </c>
      <c r="F24" s="24">
        <f t="shared" si="26"/>
        <v>2</v>
      </c>
      <c r="G24" s="24">
        <f t="shared" si="26"/>
        <v>28</v>
      </c>
      <c r="H24" s="24">
        <f t="shared" si="26"/>
        <v>30</v>
      </c>
      <c r="I24" s="24">
        <f t="shared" si="26"/>
        <v>2</v>
      </c>
      <c r="J24" s="24">
        <f t="shared" si="26"/>
        <v>22</v>
      </c>
      <c r="K24" s="24">
        <f t="shared" si="26"/>
        <v>24</v>
      </c>
      <c r="L24" s="24">
        <f t="shared" si="26"/>
        <v>9</v>
      </c>
      <c r="M24" s="24">
        <f t="shared" si="26"/>
        <v>33</v>
      </c>
      <c r="N24" s="24">
        <f t="shared" si="26"/>
        <v>42</v>
      </c>
      <c r="O24" s="24">
        <f t="shared" si="26"/>
        <v>0</v>
      </c>
      <c r="P24" s="24">
        <f t="shared" si="26"/>
        <v>0</v>
      </c>
      <c r="Q24" s="24">
        <f t="shared" si="26"/>
        <v>0</v>
      </c>
      <c r="R24" s="24">
        <f t="shared" si="26"/>
        <v>0</v>
      </c>
      <c r="S24" s="24">
        <f t="shared" si="26"/>
        <v>0</v>
      </c>
      <c r="T24" s="24">
        <f t="shared" si="26"/>
        <v>0</v>
      </c>
      <c r="U24" s="24">
        <f t="shared" si="26"/>
        <v>0</v>
      </c>
      <c r="V24" s="24">
        <f t="shared" si="26"/>
        <v>0</v>
      </c>
      <c r="W24" s="24">
        <f t="shared" si="26"/>
        <v>0</v>
      </c>
      <c r="X24" s="24">
        <f t="shared" si="26"/>
        <v>23</v>
      </c>
      <c r="Y24" s="24">
        <f t="shared" si="26"/>
        <v>101</v>
      </c>
      <c r="Z24" s="24">
        <f t="shared" si="26"/>
        <v>124</v>
      </c>
    </row>
    <row r="25" spans="1:26" ht="13.5" customHeight="1">
      <c r="A25" s="139"/>
      <c r="B25" s="70" t="s">
        <v>28</v>
      </c>
      <c r="C25" s="24">
        <f aca="true" t="shared" si="27" ref="C25:Z25">SUM(C70,C115)</f>
        <v>0</v>
      </c>
      <c r="D25" s="24">
        <f t="shared" si="27"/>
        <v>13</v>
      </c>
      <c r="E25" s="24">
        <f t="shared" si="27"/>
        <v>13</v>
      </c>
      <c r="F25" s="24">
        <f t="shared" si="27"/>
        <v>2</v>
      </c>
      <c r="G25" s="24">
        <f t="shared" si="27"/>
        <v>8</v>
      </c>
      <c r="H25" s="24">
        <f t="shared" si="27"/>
        <v>10</v>
      </c>
      <c r="I25" s="24">
        <f t="shared" si="27"/>
        <v>2</v>
      </c>
      <c r="J25" s="24">
        <f t="shared" si="27"/>
        <v>6</v>
      </c>
      <c r="K25" s="24">
        <f t="shared" si="27"/>
        <v>8</v>
      </c>
      <c r="L25" s="24">
        <f t="shared" si="27"/>
        <v>1</v>
      </c>
      <c r="M25" s="24">
        <f t="shared" si="27"/>
        <v>2</v>
      </c>
      <c r="N25" s="24">
        <f t="shared" si="27"/>
        <v>3</v>
      </c>
      <c r="O25" s="24">
        <f t="shared" si="27"/>
        <v>0</v>
      </c>
      <c r="P25" s="24">
        <f t="shared" si="27"/>
        <v>0</v>
      </c>
      <c r="Q25" s="24">
        <f t="shared" si="27"/>
        <v>0</v>
      </c>
      <c r="R25" s="24">
        <f t="shared" si="27"/>
        <v>0</v>
      </c>
      <c r="S25" s="24">
        <f t="shared" si="27"/>
        <v>0</v>
      </c>
      <c r="T25" s="24">
        <f t="shared" si="27"/>
        <v>0</v>
      </c>
      <c r="U25" s="24">
        <f t="shared" si="27"/>
        <v>0</v>
      </c>
      <c r="V25" s="24">
        <f t="shared" si="27"/>
        <v>0</v>
      </c>
      <c r="W25" s="24">
        <f t="shared" si="27"/>
        <v>0</v>
      </c>
      <c r="X25" s="24">
        <f t="shared" si="27"/>
        <v>5</v>
      </c>
      <c r="Y25" s="24">
        <f t="shared" si="27"/>
        <v>29</v>
      </c>
      <c r="Z25" s="24">
        <f t="shared" si="27"/>
        <v>34</v>
      </c>
    </row>
    <row r="26" spans="1:26" s="11" customFormat="1" ht="13.5" customHeight="1">
      <c r="A26" s="135" t="s">
        <v>114</v>
      </c>
      <c r="B26" s="136"/>
      <c r="C26" s="87">
        <f aca="true" t="shared" si="28" ref="C26:Z26">SUM(C71,C116)</f>
        <v>57</v>
      </c>
      <c r="D26" s="87">
        <f t="shared" si="28"/>
        <v>136</v>
      </c>
      <c r="E26" s="87">
        <f t="shared" si="28"/>
        <v>193</v>
      </c>
      <c r="F26" s="87">
        <f t="shared" si="28"/>
        <v>42</v>
      </c>
      <c r="G26" s="87">
        <f t="shared" si="28"/>
        <v>144</v>
      </c>
      <c r="H26" s="87">
        <f t="shared" si="28"/>
        <v>186</v>
      </c>
      <c r="I26" s="87">
        <f t="shared" si="28"/>
        <v>38</v>
      </c>
      <c r="J26" s="87">
        <f t="shared" si="28"/>
        <v>108</v>
      </c>
      <c r="K26" s="87">
        <f t="shared" si="28"/>
        <v>146</v>
      </c>
      <c r="L26" s="87">
        <f t="shared" si="28"/>
        <v>40</v>
      </c>
      <c r="M26" s="87">
        <f t="shared" si="28"/>
        <v>107</v>
      </c>
      <c r="N26" s="87">
        <f t="shared" si="28"/>
        <v>147</v>
      </c>
      <c r="O26" s="87">
        <f t="shared" si="28"/>
        <v>4</v>
      </c>
      <c r="P26" s="87">
        <f t="shared" si="28"/>
        <v>8</v>
      </c>
      <c r="Q26" s="87">
        <f t="shared" si="28"/>
        <v>12</v>
      </c>
      <c r="R26" s="87">
        <f t="shared" si="28"/>
        <v>1</v>
      </c>
      <c r="S26" s="87">
        <f t="shared" si="28"/>
        <v>1</v>
      </c>
      <c r="T26" s="87">
        <f t="shared" si="28"/>
        <v>2</v>
      </c>
      <c r="U26" s="87">
        <f t="shared" si="28"/>
        <v>3</v>
      </c>
      <c r="V26" s="87">
        <f t="shared" si="28"/>
        <v>2</v>
      </c>
      <c r="W26" s="87">
        <f t="shared" si="28"/>
        <v>5</v>
      </c>
      <c r="X26" s="87">
        <f t="shared" si="28"/>
        <v>185</v>
      </c>
      <c r="Y26" s="87">
        <f t="shared" si="28"/>
        <v>506</v>
      </c>
      <c r="Z26" s="87">
        <f t="shared" si="28"/>
        <v>691</v>
      </c>
    </row>
    <row r="27" spans="1:26" ht="13.5" customHeight="1">
      <c r="A27" s="138" t="s">
        <v>11</v>
      </c>
      <c r="B27" s="70" t="s">
        <v>106</v>
      </c>
      <c r="C27" s="24">
        <f aca="true" t="shared" si="29" ref="C27:Z27">SUM(C72,C117)</f>
        <v>10</v>
      </c>
      <c r="D27" s="24">
        <f t="shared" si="29"/>
        <v>8</v>
      </c>
      <c r="E27" s="24">
        <f t="shared" si="29"/>
        <v>18</v>
      </c>
      <c r="F27" s="24">
        <f t="shared" si="29"/>
        <v>6</v>
      </c>
      <c r="G27" s="24">
        <f t="shared" si="29"/>
        <v>8</v>
      </c>
      <c r="H27" s="24">
        <f t="shared" si="29"/>
        <v>14</v>
      </c>
      <c r="I27" s="24">
        <f t="shared" si="29"/>
        <v>0</v>
      </c>
      <c r="J27" s="24">
        <f t="shared" si="29"/>
        <v>6</v>
      </c>
      <c r="K27" s="24">
        <f t="shared" si="29"/>
        <v>6</v>
      </c>
      <c r="L27" s="24">
        <f t="shared" si="29"/>
        <v>1</v>
      </c>
      <c r="M27" s="24">
        <f t="shared" si="29"/>
        <v>4</v>
      </c>
      <c r="N27" s="24">
        <f t="shared" si="29"/>
        <v>5</v>
      </c>
      <c r="O27" s="24">
        <f t="shared" si="29"/>
        <v>0</v>
      </c>
      <c r="P27" s="24">
        <f t="shared" si="29"/>
        <v>0</v>
      </c>
      <c r="Q27" s="24">
        <f t="shared" si="29"/>
        <v>0</v>
      </c>
      <c r="R27" s="24">
        <f t="shared" si="29"/>
        <v>0</v>
      </c>
      <c r="S27" s="24">
        <f t="shared" si="29"/>
        <v>0</v>
      </c>
      <c r="T27" s="24">
        <f t="shared" si="29"/>
        <v>0</v>
      </c>
      <c r="U27" s="24">
        <f t="shared" si="29"/>
        <v>0</v>
      </c>
      <c r="V27" s="24">
        <f t="shared" si="29"/>
        <v>0</v>
      </c>
      <c r="W27" s="24">
        <f t="shared" si="29"/>
        <v>0</v>
      </c>
      <c r="X27" s="24">
        <f t="shared" si="29"/>
        <v>17</v>
      </c>
      <c r="Y27" s="24">
        <f t="shared" si="29"/>
        <v>26</v>
      </c>
      <c r="Z27" s="24">
        <f t="shared" si="29"/>
        <v>43</v>
      </c>
    </row>
    <row r="28" spans="1:26" ht="13.5" customHeight="1">
      <c r="A28" s="139"/>
      <c r="B28" s="70" t="s">
        <v>26</v>
      </c>
      <c r="C28" s="24">
        <f aca="true" t="shared" si="30" ref="C28:R28">SUM(C73,C118)</f>
        <v>3</v>
      </c>
      <c r="D28" s="24">
        <f t="shared" si="30"/>
        <v>3</v>
      </c>
      <c r="E28" s="24">
        <f t="shared" si="30"/>
        <v>6</v>
      </c>
      <c r="F28" s="24">
        <f t="shared" si="30"/>
        <v>2</v>
      </c>
      <c r="G28" s="24">
        <f t="shared" si="30"/>
        <v>7</v>
      </c>
      <c r="H28" s="24">
        <f t="shared" si="30"/>
        <v>9</v>
      </c>
      <c r="I28" s="24">
        <f t="shared" si="30"/>
        <v>2</v>
      </c>
      <c r="J28" s="24">
        <f t="shared" si="30"/>
        <v>7</v>
      </c>
      <c r="K28" s="24">
        <f t="shared" si="30"/>
        <v>9</v>
      </c>
      <c r="L28" s="24">
        <f t="shared" si="30"/>
        <v>1</v>
      </c>
      <c r="M28" s="24">
        <f t="shared" si="30"/>
        <v>5</v>
      </c>
      <c r="N28" s="24">
        <f t="shared" si="30"/>
        <v>6</v>
      </c>
      <c r="O28" s="24">
        <f t="shared" si="30"/>
        <v>0</v>
      </c>
      <c r="P28" s="24">
        <f t="shared" si="30"/>
        <v>0</v>
      </c>
      <c r="Q28" s="24">
        <f t="shared" si="30"/>
        <v>0</v>
      </c>
      <c r="R28" s="24">
        <f t="shared" si="30"/>
        <v>0</v>
      </c>
      <c r="S28" s="24">
        <f aca="true" t="shared" si="31" ref="S28:Z28">SUM(S73,S118)</f>
        <v>0</v>
      </c>
      <c r="T28" s="24">
        <f t="shared" si="31"/>
        <v>0</v>
      </c>
      <c r="U28" s="24">
        <f t="shared" si="31"/>
        <v>0</v>
      </c>
      <c r="V28" s="24">
        <f t="shared" si="31"/>
        <v>0</v>
      </c>
      <c r="W28" s="24">
        <f t="shared" si="31"/>
        <v>0</v>
      </c>
      <c r="X28" s="24">
        <f t="shared" si="31"/>
        <v>8</v>
      </c>
      <c r="Y28" s="24">
        <f t="shared" si="31"/>
        <v>22</v>
      </c>
      <c r="Z28" s="24">
        <f t="shared" si="31"/>
        <v>30</v>
      </c>
    </row>
    <row r="29" spans="1:26" ht="13.5" customHeight="1">
      <c r="A29" s="139"/>
      <c r="B29" s="70" t="s">
        <v>23</v>
      </c>
      <c r="C29" s="24">
        <f aca="true" t="shared" si="32" ref="C29:Z29">SUM(C74,C119)</f>
        <v>12</v>
      </c>
      <c r="D29" s="24">
        <f t="shared" si="32"/>
        <v>18</v>
      </c>
      <c r="E29" s="24">
        <f t="shared" si="32"/>
        <v>30</v>
      </c>
      <c r="F29" s="24">
        <f t="shared" si="32"/>
        <v>11</v>
      </c>
      <c r="G29" s="24">
        <f t="shared" si="32"/>
        <v>18</v>
      </c>
      <c r="H29" s="24">
        <f t="shared" si="32"/>
        <v>29</v>
      </c>
      <c r="I29" s="24">
        <f t="shared" si="32"/>
        <v>6</v>
      </c>
      <c r="J29" s="24">
        <f t="shared" si="32"/>
        <v>16</v>
      </c>
      <c r="K29" s="24">
        <f t="shared" si="32"/>
        <v>22</v>
      </c>
      <c r="L29" s="24">
        <f t="shared" si="32"/>
        <v>16</v>
      </c>
      <c r="M29" s="24">
        <f t="shared" si="32"/>
        <v>16</v>
      </c>
      <c r="N29" s="24">
        <f t="shared" si="32"/>
        <v>32</v>
      </c>
      <c r="O29" s="24">
        <f t="shared" si="32"/>
        <v>15</v>
      </c>
      <c r="P29" s="24">
        <f t="shared" si="32"/>
        <v>15</v>
      </c>
      <c r="Q29" s="24">
        <f t="shared" si="32"/>
        <v>30</v>
      </c>
      <c r="R29" s="24">
        <f t="shared" si="32"/>
        <v>13</v>
      </c>
      <c r="S29" s="24">
        <f t="shared" si="32"/>
        <v>15</v>
      </c>
      <c r="T29" s="24">
        <f t="shared" si="32"/>
        <v>28</v>
      </c>
      <c r="U29" s="24">
        <f t="shared" si="32"/>
        <v>18</v>
      </c>
      <c r="V29" s="24">
        <f t="shared" si="32"/>
        <v>15</v>
      </c>
      <c r="W29" s="24">
        <f t="shared" si="32"/>
        <v>33</v>
      </c>
      <c r="X29" s="24">
        <f t="shared" si="32"/>
        <v>91</v>
      </c>
      <c r="Y29" s="24">
        <f t="shared" si="32"/>
        <v>113</v>
      </c>
      <c r="Z29" s="24">
        <f t="shared" si="32"/>
        <v>204</v>
      </c>
    </row>
    <row r="30" spans="1:26" s="11" customFormat="1" ht="13.5" customHeight="1">
      <c r="A30" s="135" t="s">
        <v>115</v>
      </c>
      <c r="B30" s="136"/>
      <c r="C30" s="87">
        <f aca="true" t="shared" si="33" ref="C30:Z30">SUM(C75,C120)</f>
        <v>25</v>
      </c>
      <c r="D30" s="87">
        <f t="shared" si="33"/>
        <v>29</v>
      </c>
      <c r="E30" s="87">
        <f t="shared" si="33"/>
        <v>54</v>
      </c>
      <c r="F30" s="87">
        <f t="shared" si="33"/>
        <v>19</v>
      </c>
      <c r="G30" s="87">
        <f t="shared" si="33"/>
        <v>33</v>
      </c>
      <c r="H30" s="87">
        <f t="shared" si="33"/>
        <v>52</v>
      </c>
      <c r="I30" s="87">
        <f t="shared" si="33"/>
        <v>8</v>
      </c>
      <c r="J30" s="87">
        <f t="shared" si="33"/>
        <v>29</v>
      </c>
      <c r="K30" s="87">
        <f t="shared" si="33"/>
        <v>37</v>
      </c>
      <c r="L30" s="87">
        <f t="shared" si="33"/>
        <v>18</v>
      </c>
      <c r="M30" s="87">
        <f t="shared" si="33"/>
        <v>25</v>
      </c>
      <c r="N30" s="87">
        <f t="shared" si="33"/>
        <v>43</v>
      </c>
      <c r="O30" s="87">
        <f t="shared" si="33"/>
        <v>15</v>
      </c>
      <c r="P30" s="87">
        <f t="shared" si="33"/>
        <v>15</v>
      </c>
      <c r="Q30" s="87">
        <f t="shared" si="33"/>
        <v>30</v>
      </c>
      <c r="R30" s="87">
        <f t="shared" si="33"/>
        <v>13</v>
      </c>
      <c r="S30" s="87">
        <f t="shared" si="33"/>
        <v>15</v>
      </c>
      <c r="T30" s="87">
        <f t="shared" si="33"/>
        <v>28</v>
      </c>
      <c r="U30" s="87">
        <f t="shared" si="33"/>
        <v>18</v>
      </c>
      <c r="V30" s="87">
        <f t="shared" si="33"/>
        <v>15</v>
      </c>
      <c r="W30" s="87">
        <f t="shared" si="33"/>
        <v>33</v>
      </c>
      <c r="X30" s="87">
        <f t="shared" si="33"/>
        <v>116</v>
      </c>
      <c r="Y30" s="87">
        <f t="shared" si="33"/>
        <v>161</v>
      </c>
      <c r="Z30" s="87">
        <f t="shared" si="33"/>
        <v>277</v>
      </c>
    </row>
    <row r="31" spans="1:26" ht="13.5" customHeight="1">
      <c r="A31" s="156" t="s">
        <v>4</v>
      </c>
      <c r="B31" s="70" t="s">
        <v>15</v>
      </c>
      <c r="C31" s="24">
        <f aca="true" t="shared" si="34" ref="C31:Z31">SUM(C76,C121)</f>
        <v>18</v>
      </c>
      <c r="D31" s="24">
        <f t="shared" si="34"/>
        <v>27</v>
      </c>
      <c r="E31" s="24">
        <f t="shared" si="34"/>
        <v>45</v>
      </c>
      <c r="F31" s="24">
        <f t="shared" si="34"/>
        <v>20</v>
      </c>
      <c r="G31" s="24">
        <f t="shared" si="34"/>
        <v>24</v>
      </c>
      <c r="H31" s="24">
        <f t="shared" si="34"/>
        <v>44</v>
      </c>
      <c r="I31" s="24">
        <f t="shared" si="34"/>
        <v>17</v>
      </c>
      <c r="J31" s="24">
        <f t="shared" si="34"/>
        <v>20</v>
      </c>
      <c r="K31" s="24">
        <f t="shared" si="34"/>
        <v>37</v>
      </c>
      <c r="L31" s="24">
        <f t="shared" si="34"/>
        <v>39</v>
      </c>
      <c r="M31" s="24">
        <f t="shared" si="34"/>
        <v>29</v>
      </c>
      <c r="N31" s="24">
        <f t="shared" si="34"/>
        <v>68</v>
      </c>
      <c r="O31" s="24">
        <f t="shared" si="34"/>
        <v>1</v>
      </c>
      <c r="P31" s="24">
        <f t="shared" si="34"/>
        <v>0</v>
      </c>
      <c r="Q31" s="24">
        <f t="shared" si="34"/>
        <v>1</v>
      </c>
      <c r="R31" s="24">
        <f t="shared" si="34"/>
        <v>0</v>
      </c>
      <c r="S31" s="24">
        <f t="shared" si="34"/>
        <v>0</v>
      </c>
      <c r="T31" s="24">
        <f t="shared" si="34"/>
        <v>0</v>
      </c>
      <c r="U31" s="24">
        <f t="shared" si="34"/>
        <v>0</v>
      </c>
      <c r="V31" s="24">
        <f t="shared" si="34"/>
        <v>0</v>
      </c>
      <c r="W31" s="24">
        <f t="shared" si="34"/>
        <v>0</v>
      </c>
      <c r="X31" s="24">
        <f t="shared" si="34"/>
        <v>95</v>
      </c>
      <c r="Y31" s="24">
        <f t="shared" si="34"/>
        <v>100</v>
      </c>
      <c r="Z31" s="24">
        <f t="shared" si="34"/>
        <v>195</v>
      </c>
    </row>
    <row r="32" spans="1:26" ht="13.5" customHeight="1">
      <c r="A32" s="149"/>
      <c r="B32" s="70" t="s">
        <v>22</v>
      </c>
      <c r="C32" s="24">
        <f aca="true" t="shared" si="35" ref="C32:Z32">SUM(C77,C122)</f>
        <v>3</v>
      </c>
      <c r="D32" s="24">
        <f t="shared" si="35"/>
        <v>6</v>
      </c>
      <c r="E32" s="24">
        <f t="shared" si="35"/>
        <v>9</v>
      </c>
      <c r="F32" s="24">
        <f t="shared" si="35"/>
        <v>2</v>
      </c>
      <c r="G32" s="24">
        <f t="shared" si="35"/>
        <v>3</v>
      </c>
      <c r="H32" s="24">
        <f t="shared" si="35"/>
        <v>5</v>
      </c>
      <c r="I32" s="24">
        <f t="shared" si="35"/>
        <v>0</v>
      </c>
      <c r="J32" s="24">
        <f t="shared" si="35"/>
        <v>6</v>
      </c>
      <c r="K32" s="24">
        <f t="shared" si="35"/>
        <v>6</v>
      </c>
      <c r="L32" s="24">
        <f t="shared" si="35"/>
        <v>1</v>
      </c>
      <c r="M32" s="24">
        <f t="shared" si="35"/>
        <v>7</v>
      </c>
      <c r="N32" s="24">
        <f t="shared" si="35"/>
        <v>8</v>
      </c>
      <c r="O32" s="24">
        <f t="shared" si="35"/>
        <v>0</v>
      </c>
      <c r="P32" s="24">
        <f t="shared" si="35"/>
        <v>0</v>
      </c>
      <c r="Q32" s="24">
        <f t="shared" si="35"/>
        <v>0</v>
      </c>
      <c r="R32" s="24">
        <f t="shared" si="35"/>
        <v>0</v>
      </c>
      <c r="S32" s="24">
        <f t="shared" si="35"/>
        <v>0</v>
      </c>
      <c r="T32" s="24">
        <f t="shared" si="35"/>
        <v>0</v>
      </c>
      <c r="U32" s="24">
        <f t="shared" si="35"/>
        <v>0</v>
      </c>
      <c r="V32" s="24">
        <f t="shared" si="35"/>
        <v>0</v>
      </c>
      <c r="W32" s="24">
        <f t="shared" si="35"/>
        <v>0</v>
      </c>
      <c r="X32" s="24">
        <f t="shared" si="35"/>
        <v>6</v>
      </c>
      <c r="Y32" s="24">
        <f t="shared" si="35"/>
        <v>22</v>
      </c>
      <c r="Z32" s="24">
        <f t="shared" si="35"/>
        <v>28</v>
      </c>
    </row>
    <row r="33" spans="1:26" ht="13.5" customHeight="1">
      <c r="A33" s="149"/>
      <c r="B33" s="70" t="s">
        <v>107</v>
      </c>
      <c r="C33" s="24">
        <f aca="true" t="shared" si="36" ref="C33:Z33">SUM(C78,C123)</f>
        <v>2</v>
      </c>
      <c r="D33" s="24">
        <f t="shared" si="36"/>
        <v>6</v>
      </c>
      <c r="E33" s="24">
        <f t="shared" si="36"/>
        <v>8</v>
      </c>
      <c r="F33" s="24">
        <f t="shared" si="36"/>
        <v>0</v>
      </c>
      <c r="G33" s="24">
        <f t="shared" si="36"/>
        <v>0</v>
      </c>
      <c r="H33" s="24">
        <f t="shared" si="36"/>
        <v>0</v>
      </c>
      <c r="I33" s="24">
        <f t="shared" si="36"/>
        <v>0</v>
      </c>
      <c r="J33" s="24">
        <f t="shared" si="36"/>
        <v>0</v>
      </c>
      <c r="K33" s="24">
        <f t="shared" si="36"/>
        <v>0</v>
      </c>
      <c r="L33" s="24">
        <f t="shared" si="36"/>
        <v>0</v>
      </c>
      <c r="M33" s="24">
        <f t="shared" si="36"/>
        <v>0</v>
      </c>
      <c r="N33" s="24">
        <f t="shared" si="36"/>
        <v>0</v>
      </c>
      <c r="O33" s="24">
        <f t="shared" si="36"/>
        <v>0</v>
      </c>
      <c r="P33" s="24">
        <f t="shared" si="36"/>
        <v>0</v>
      </c>
      <c r="Q33" s="24">
        <f t="shared" si="36"/>
        <v>0</v>
      </c>
      <c r="R33" s="24">
        <f t="shared" si="36"/>
        <v>0</v>
      </c>
      <c r="S33" s="24">
        <f t="shared" si="36"/>
        <v>0</v>
      </c>
      <c r="T33" s="24">
        <f t="shared" si="36"/>
        <v>0</v>
      </c>
      <c r="U33" s="24">
        <f t="shared" si="36"/>
        <v>0</v>
      </c>
      <c r="V33" s="24">
        <f t="shared" si="36"/>
        <v>0</v>
      </c>
      <c r="W33" s="24">
        <f t="shared" si="36"/>
        <v>0</v>
      </c>
      <c r="X33" s="24">
        <f t="shared" si="36"/>
        <v>2</v>
      </c>
      <c r="Y33" s="24">
        <f t="shared" si="36"/>
        <v>6</v>
      </c>
      <c r="Z33" s="24">
        <f t="shared" si="36"/>
        <v>8</v>
      </c>
    </row>
    <row r="34" spans="1:26" ht="13.5" customHeight="1">
      <c r="A34" s="149"/>
      <c r="B34" s="70" t="s">
        <v>32</v>
      </c>
      <c r="C34" s="24">
        <f aca="true" t="shared" si="37" ref="C34:R34">SUM(C79,C124)</f>
        <v>0</v>
      </c>
      <c r="D34" s="24">
        <f t="shared" si="37"/>
        <v>4</v>
      </c>
      <c r="E34" s="24">
        <f t="shared" si="37"/>
        <v>4</v>
      </c>
      <c r="F34" s="24">
        <f t="shared" si="37"/>
        <v>0</v>
      </c>
      <c r="G34" s="24">
        <f t="shared" si="37"/>
        <v>4</v>
      </c>
      <c r="H34" s="24">
        <f t="shared" si="37"/>
        <v>4</v>
      </c>
      <c r="I34" s="24">
        <f t="shared" si="37"/>
        <v>1</v>
      </c>
      <c r="J34" s="24">
        <f t="shared" si="37"/>
        <v>5</v>
      </c>
      <c r="K34" s="24">
        <f t="shared" si="37"/>
        <v>6</v>
      </c>
      <c r="L34" s="24">
        <f t="shared" si="37"/>
        <v>1</v>
      </c>
      <c r="M34" s="24">
        <f t="shared" si="37"/>
        <v>2</v>
      </c>
      <c r="N34" s="24">
        <f t="shared" si="37"/>
        <v>3</v>
      </c>
      <c r="O34" s="24">
        <f t="shared" si="37"/>
        <v>1</v>
      </c>
      <c r="P34" s="24">
        <f t="shared" si="37"/>
        <v>3</v>
      </c>
      <c r="Q34" s="24">
        <f t="shared" si="37"/>
        <v>4</v>
      </c>
      <c r="R34" s="24">
        <f t="shared" si="37"/>
        <v>0</v>
      </c>
      <c r="S34" s="24">
        <f aca="true" t="shared" si="38" ref="S34:Z34">SUM(S79,S124)</f>
        <v>0</v>
      </c>
      <c r="T34" s="24">
        <f t="shared" si="38"/>
        <v>0</v>
      </c>
      <c r="U34" s="24">
        <f t="shared" si="38"/>
        <v>3</v>
      </c>
      <c r="V34" s="24">
        <f t="shared" si="38"/>
        <v>0</v>
      </c>
      <c r="W34" s="24">
        <f t="shared" si="38"/>
        <v>3</v>
      </c>
      <c r="X34" s="24">
        <f t="shared" si="38"/>
        <v>6</v>
      </c>
      <c r="Y34" s="24">
        <f t="shared" si="38"/>
        <v>18</v>
      </c>
      <c r="Z34" s="24">
        <f t="shared" si="38"/>
        <v>24</v>
      </c>
    </row>
    <row r="35" spans="1:26" ht="13.5" customHeight="1">
      <c r="A35" s="149"/>
      <c r="B35" s="70" t="s">
        <v>20</v>
      </c>
      <c r="C35" s="24">
        <f aca="true" t="shared" si="39" ref="C35:Z35">SUM(C80,C125)</f>
        <v>6</v>
      </c>
      <c r="D35" s="24">
        <f t="shared" si="39"/>
        <v>6</v>
      </c>
      <c r="E35" s="24">
        <f t="shared" si="39"/>
        <v>12</v>
      </c>
      <c r="F35" s="24">
        <f t="shared" si="39"/>
        <v>7</v>
      </c>
      <c r="G35" s="24">
        <f t="shared" si="39"/>
        <v>7</v>
      </c>
      <c r="H35" s="24">
        <f t="shared" si="39"/>
        <v>14</v>
      </c>
      <c r="I35" s="24">
        <f t="shared" si="39"/>
        <v>3</v>
      </c>
      <c r="J35" s="24">
        <f t="shared" si="39"/>
        <v>8</v>
      </c>
      <c r="K35" s="24">
        <f t="shared" si="39"/>
        <v>11</v>
      </c>
      <c r="L35" s="24">
        <f t="shared" si="39"/>
        <v>5</v>
      </c>
      <c r="M35" s="24">
        <f t="shared" si="39"/>
        <v>4</v>
      </c>
      <c r="N35" s="24">
        <f t="shared" si="39"/>
        <v>9</v>
      </c>
      <c r="O35" s="24">
        <f t="shared" si="39"/>
        <v>0</v>
      </c>
      <c r="P35" s="24">
        <f t="shared" si="39"/>
        <v>0</v>
      </c>
      <c r="Q35" s="24">
        <f t="shared" si="39"/>
        <v>0</v>
      </c>
      <c r="R35" s="24">
        <f t="shared" si="39"/>
        <v>0</v>
      </c>
      <c r="S35" s="24">
        <f t="shared" si="39"/>
        <v>0</v>
      </c>
      <c r="T35" s="24">
        <f t="shared" si="39"/>
        <v>0</v>
      </c>
      <c r="U35" s="24">
        <f t="shared" si="39"/>
        <v>0</v>
      </c>
      <c r="V35" s="24">
        <f t="shared" si="39"/>
        <v>0</v>
      </c>
      <c r="W35" s="24">
        <f t="shared" si="39"/>
        <v>0</v>
      </c>
      <c r="X35" s="24">
        <f t="shared" si="39"/>
        <v>21</v>
      </c>
      <c r="Y35" s="24">
        <f t="shared" si="39"/>
        <v>25</v>
      </c>
      <c r="Z35" s="24">
        <f t="shared" si="39"/>
        <v>46</v>
      </c>
    </row>
    <row r="36" spans="1:26" ht="13.5" customHeight="1">
      <c r="A36" s="149"/>
      <c r="B36" s="70" t="s">
        <v>19</v>
      </c>
      <c r="C36" s="24">
        <f aca="true" t="shared" si="40" ref="C36:Z36">SUM(C81,C126)</f>
        <v>4</v>
      </c>
      <c r="D36" s="24">
        <f t="shared" si="40"/>
        <v>3</v>
      </c>
      <c r="E36" s="24">
        <f t="shared" si="40"/>
        <v>7</v>
      </c>
      <c r="F36" s="24">
        <f t="shared" si="40"/>
        <v>1</v>
      </c>
      <c r="G36" s="24">
        <f t="shared" si="40"/>
        <v>5</v>
      </c>
      <c r="H36" s="24">
        <f t="shared" si="40"/>
        <v>6</v>
      </c>
      <c r="I36" s="24">
        <f t="shared" si="40"/>
        <v>6</v>
      </c>
      <c r="J36" s="24">
        <f t="shared" si="40"/>
        <v>1</v>
      </c>
      <c r="K36" s="24">
        <f t="shared" si="40"/>
        <v>7</v>
      </c>
      <c r="L36" s="24">
        <f t="shared" si="40"/>
        <v>3</v>
      </c>
      <c r="M36" s="24">
        <f t="shared" si="40"/>
        <v>6</v>
      </c>
      <c r="N36" s="24">
        <f t="shared" si="40"/>
        <v>9</v>
      </c>
      <c r="O36" s="24">
        <f t="shared" si="40"/>
        <v>0</v>
      </c>
      <c r="P36" s="24">
        <f t="shared" si="40"/>
        <v>0</v>
      </c>
      <c r="Q36" s="24">
        <f t="shared" si="40"/>
        <v>0</v>
      </c>
      <c r="R36" s="24">
        <f t="shared" si="40"/>
        <v>0</v>
      </c>
      <c r="S36" s="24">
        <f t="shared" si="40"/>
        <v>0</v>
      </c>
      <c r="T36" s="24">
        <f t="shared" si="40"/>
        <v>0</v>
      </c>
      <c r="U36" s="24">
        <f t="shared" si="40"/>
        <v>0</v>
      </c>
      <c r="V36" s="24">
        <f t="shared" si="40"/>
        <v>0</v>
      </c>
      <c r="W36" s="24">
        <f t="shared" si="40"/>
        <v>0</v>
      </c>
      <c r="X36" s="24">
        <f t="shared" si="40"/>
        <v>14</v>
      </c>
      <c r="Y36" s="24">
        <f t="shared" si="40"/>
        <v>15</v>
      </c>
      <c r="Z36" s="24">
        <f t="shared" si="40"/>
        <v>29</v>
      </c>
    </row>
    <row r="37" spans="1:26" ht="13.5" customHeight="1">
      <c r="A37" s="149"/>
      <c r="B37" s="70" t="s">
        <v>3</v>
      </c>
      <c r="C37" s="24">
        <f aca="true" t="shared" si="41" ref="C37:Z37">SUM(C82,C127)</f>
        <v>22</v>
      </c>
      <c r="D37" s="24">
        <f t="shared" si="41"/>
        <v>24</v>
      </c>
      <c r="E37" s="24">
        <f t="shared" si="41"/>
        <v>46</v>
      </c>
      <c r="F37" s="24">
        <f t="shared" si="41"/>
        <v>17</v>
      </c>
      <c r="G37" s="24">
        <f t="shared" si="41"/>
        <v>26</v>
      </c>
      <c r="H37" s="24">
        <f t="shared" si="41"/>
        <v>43</v>
      </c>
      <c r="I37" s="24">
        <f t="shared" si="41"/>
        <v>14</v>
      </c>
      <c r="J37" s="24">
        <f t="shared" si="41"/>
        <v>16</v>
      </c>
      <c r="K37" s="24">
        <f t="shared" si="41"/>
        <v>30</v>
      </c>
      <c r="L37" s="24">
        <f t="shared" si="41"/>
        <v>18</v>
      </c>
      <c r="M37" s="24">
        <f t="shared" si="41"/>
        <v>27</v>
      </c>
      <c r="N37" s="24">
        <f t="shared" si="41"/>
        <v>45</v>
      </c>
      <c r="O37" s="24">
        <f t="shared" si="41"/>
        <v>0</v>
      </c>
      <c r="P37" s="24">
        <f t="shared" si="41"/>
        <v>0</v>
      </c>
      <c r="Q37" s="24">
        <f t="shared" si="41"/>
        <v>0</v>
      </c>
      <c r="R37" s="24">
        <f t="shared" si="41"/>
        <v>0</v>
      </c>
      <c r="S37" s="24">
        <f t="shared" si="41"/>
        <v>0</v>
      </c>
      <c r="T37" s="24">
        <f t="shared" si="41"/>
        <v>0</v>
      </c>
      <c r="U37" s="24">
        <f t="shared" si="41"/>
        <v>0</v>
      </c>
      <c r="V37" s="24">
        <f t="shared" si="41"/>
        <v>0</v>
      </c>
      <c r="W37" s="24">
        <f t="shared" si="41"/>
        <v>0</v>
      </c>
      <c r="X37" s="24">
        <f t="shared" si="41"/>
        <v>71</v>
      </c>
      <c r="Y37" s="24">
        <f t="shared" si="41"/>
        <v>93</v>
      </c>
      <c r="Z37" s="24">
        <f t="shared" si="41"/>
        <v>164</v>
      </c>
    </row>
    <row r="38" spans="1:26" ht="13.5" customHeight="1">
      <c r="A38" s="157"/>
      <c r="B38" s="70" t="s">
        <v>10</v>
      </c>
      <c r="C38" s="24">
        <f aca="true" t="shared" si="42" ref="C38:Z38">SUM(C83,C128)</f>
        <v>9</v>
      </c>
      <c r="D38" s="24">
        <f t="shared" si="42"/>
        <v>4</v>
      </c>
      <c r="E38" s="24">
        <f t="shared" si="42"/>
        <v>13</v>
      </c>
      <c r="F38" s="24">
        <f t="shared" si="42"/>
        <v>5</v>
      </c>
      <c r="G38" s="24">
        <f t="shared" si="42"/>
        <v>2</v>
      </c>
      <c r="H38" s="24">
        <f t="shared" si="42"/>
        <v>7</v>
      </c>
      <c r="I38" s="24">
        <f t="shared" si="42"/>
        <v>3</v>
      </c>
      <c r="J38" s="24">
        <f t="shared" si="42"/>
        <v>7</v>
      </c>
      <c r="K38" s="24">
        <f t="shared" si="42"/>
        <v>10</v>
      </c>
      <c r="L38" s="24">
        <f t="shared" si="42"/>
        <v>3</v>
      </c>
      <c r="M38" s="24">
        <f t="shared" si="42"/>
        <v>4</v>
      </c>
      <c r="N38" s="24">
        <f t="shared" si="42"/>
        <v>7</v>
      </c>
      <c r="O38" s="24">
        <f t="shared" si="42"/>
        <v>0</v>
      </c>
      <c r="P38" s="24">
        <f t="shared" si="42"/>
        <v>0</v>
      </c>
      <c r="Q38" s="24">
        <f t="shared" si="42"/>
        <v>0</v>
      </c>
      <c r="R38" s="24">
        <f t="shared" si="42"/>
        <v>0</v>
      </c>
      <c r="S38" s="24">
        <f t="shared" si="42"/>
        <v>0</v>
      </c>
      <c r="T38" s="24">
        <f t="shared" si="42"/>
        <v>0</v>
      </c>
      <c r="U38" s="24">
        <f t="shared" si="42"/>
        <v>0</v>
      </c>
      <c r="V38" s="24">
        <f t="shared" si="42"/>
        <v>0</v>
      </c>
      <c r="W38" s="24">
        <f t="shared" si="42"/>
        <v>0</v>
      </c>
      <c r="X38" s="24">
        <f t="shared" si="42"/>
        <v>20</v>
      </c>
      <c r="Y38" s="24">
        <f t="shared" si="42"/>
        <v>17</v>
      </c>
      <c r="Z38" s="24">
        <f t="shared" si="42"/>
        <v>37</v>
      </c>
    </row>
    <row r="39" spans="1:26" s="11" customFormat="1" ht="13.5" customHeight="1">
      <c r="A39" s="135" t="s">
        <v>116</v>
      </c>
      <c r="B39" s="136"/>
      <c r="C39" s="87">
        <f aca="true" t="shared" si="43" ref="C39:Z39">SUM(C84,C129)</f>
        <v>64</v>
      </c>
      <c r="D39" s="87">
        <f t="shared" si="43"/>
        <v>80</v>
      </c>
      <c r="E39" s="87">
        <f t="shared" si="43"/>
        <v>144</v>
      </c>
      <c r="F39" s="87">
        <f t="shared" si="43"/>
        <v>52</v>
      </c>
      <c r="G39" s="87">
        <f t="shared" si="43"/>
        <v>71</v>
      </c>
      <c r="H39" s="87">
        <f t="shared" si="43"/>
        <v>123</v>
      </c>
      <c r="I39" s="87">
        <f t="shared" si="43"/>
        <v>44</v>
      </c>
      <c r="J39" s="87">
        <f t="shared" si="43"/>
        <v>63</v>
      </c>
      <c r="K39" s="87">
        <f t="shared" si="43"/>
        <v>107</v>
      </c>
      <c r="L39" s="87">
        <f t="shared" si="43"/>
        <v>70</v>
      </c>
      <c r="M39" s="87">
        <f t="shared" si="43"/>
        <v>79</v>
      </c>
      <c r="N39" s="87">
        <f t="shared" si="43"/>
        <v>149</v>
      </c>
      <c r="O39" s="87">
        <f t="shared" si="43"/>
        <v>2</v>
      </c>
      <c r="P39" s="87">
        <f t="shared" si="43"/>
        <v>3</v>
      </c>
      <c r="Q39" s="87">
        <f t="shared" si="43"/>
        <v>5</v>
      </c>
      <c r="R39" s="87">
        <f t="shared" si="43"/>
        <v>0</v>
      </c>
      <c r="S39" s="87">
        <f t="shared" si="43"/>
        <v>0</v>
      </c>
      <c r="T39" s="87">
        <f t="shared" si="43"/>
        <v>0</v>
      </c>
      <c r="U39" s="87">
        <f t="shared" si="43"/>
        <v>3</v>
      </c>
      <c r="V39" s="87">
        <f t="shared" si="43"/>
        <v>0</v>
      </c>
      <c r="W39" s="87">
        <f t="shared" si="43"/>
        <v>3</v>
      </c>
      <c r="X39" s="87">
        <f t="shared" si="43"/>
        <v>235</v>
      </c>
      <c r="Y39" s="87">
        <f t="shared" si="43"/>
        <v>296</v>
      </c>
      <c r="Z39" s="87">
        <f t="shared" si="43"/>
        <v>531</v>
      </c>
    </row>
    <row r="40" spans="1:26" ht="13.5" customHeight="1">
      <c r="A40" s="125" t="s">
        <v>108</v>
      </c>
      <c r="B40" s="89" t="s">
        <v>34</v>
      </c>
      <c r="C40" s="24">
        <f aca="true" t="shared" si="44" ref="C40:R40">SUM(C85,C130)</f>
        <v>9</v>
      </c>
      <c r="D40" s="24">
        <f t="shared" si="44"/>
        <v>23</v>
      </c>
      <c r="E40" s="24">
        <f t="shared" si="44"/>
        <v>32</v>
      </c>
      <c r="F40" s="24">
        <f t="shared" si="44"/>
        <v>0</v>
      </c>
      <c r="G40" s="24">
        <f t="shared" si="44"/>
        <v>0</v>
      </c>
      <c r="H40" s="24">
        <f t="shared" si="44"/>
        <v>0</v>
      </c>
      <c r="I40" s="24">
        <f t="shared" si="44"/>
        <v>0</v>
      </c>
      <c r="J40" s="24">
        <f t="shared" si="44"/>
        <v>0</v>
      </c>
      <c r="K40" s="24">
        <f t="shared" si="44"/>
        <v>0</v>
      </c>
      <c r="L40" s="24">
        <f t="shared" si="44"/>
        <v>0</v>
      </c>
      <c r="M40" s="24">
        <f t="shared" si="44"/>
        <v>0</v>
      </c>
      <c r="N40" s="24">
        <f t="shared" si="44"/>
        <v>0</v>
      </c>
      <c r="O40" s="24">
        <f t="shared" si="44"/>
        <v>0</v>
      </c>
      <c r="P40" s="24">
        <f t="shared" si="44"/>
        <v>0</v>
      </c>
      <c r="Q40" s="24">
        <f t="shared" si="44"/>
        <v>0</v>
      </c>
      <c r="R40" s="24">
        <f t="shared" si="44"/>
        <v>0</v>
      </c>
      <c r="S40" s="24">
        <f aca="true" t="shared" si="45" ref="S40:Z40">SUM(S85,S130)</f>
        <v>0</v>
      </c>
      <c r="T40" s="24">
        <f t="shared" si="45"/>
        <v>0</v>
      </c>
      <c r="U40" s="24">
        <f t="shared" si="45"/>
        <v>0</v>
      </c>
      <c r="V40" s="24">
        <f t="shared" si="45"/>
        <v>0</v>
      </c>
      <c r="W40" s="24">
        <f t="shared" si="45"/>
        <v>0</v>
      </c>
      <c r="X40" s="24">
        <f t="shared" si="45"/>
        <v>9</v>
      </c>
      <c r="Y40" s="24">
        <f t="shared" si="45"/>
        <v>23</v>
      </c>
      <c r="Z40" s="24">
        <f t="shared" si="45"/>
        <v>32</v>
      </c>
    </row>
    <row r="41" spans="1:26" ht="13.5" customHeight="1">
      <c r="A41" s="126"/>
      <c r="B41" s="70" t="s">
        <v>109</v>
      </c>
      <c r="C41" s="24">
        <f aca="true" t="shared" si="46" ref="C41:Z41">SUM(C86,C131)</f>
        <v>12</v>
      </c>
      <c r="D41" s="24">
        <f t="shared" si="46"/>
        <v>5</v>
      </c>
      <c r="E41" s="24">
        <f t="shared" si="46"/>
        <v>17</v>
      </c>
      <c r="F41" s="24">
        <f t="shared" si="46"/>
        <v>10</v>
      </c>
      <c r="G41" s="24">
        <f t="shared" si="46"/>
        <v>8</v>
      </c>
      <c r="H41" s="24">
        <f t="shared" si="46"/>
        <v>18</v>
      </c>
      <c r="I41" s="24">
        <f t="shared" si="46"/>
        <v>19</v>
      </c>
      <c r="J41" s="24">
        <f t="shared" si="46"/>
        <v>4</v>
      </c>
      <c r="K41" s="24">
        <f t="shared" si="46"/>
        <v>23</v>
      </c>
      <c r="L41" s="24">
        <f t="shared" si="46"/>
        <v>13</v>
      </c>
      <c r="M41" s="24">
        <f t="shared" si="46"/>
        <v>2</v>
      </c>
      <c r="N41" s="24">
        <f t="shared" si="46"/>
        <v>15</v>
      </c>
      <c r="O41" s="24">
        <f t="shared" si="46"/>
        <v>0</v>
      </c>
      <c r="P41" s="24">
        <f t="shared" si="46"/>
        <v>0</v>
      </c>
      <c r="Q41" s="24">
        <f t="shared" si="46"/>
        <v>0</v>
      </c>
      <c r="R41" s="24">
        <f t="shared" si="46"/>
        <v>0</v>
      </c>
      <c r="S41" s="24">
        <f t="shared" si="46"/>
        <v>0</v>
      </c>
      <c r="T41" s="24">
        <f t="shared" si="46"/>
        <v>0</v>
      </c>
      <c r="U41" s="24">
        <f t="shared" si="46"/>
        <v>0</v>
      </c>
      <c r="V41" s="24">
        <f t="shared" si="46"/>
        <v>0</v>
      </c>
      <c r="W41" s="24">
        <f t="shared" si="46"/>
        <v>0</v>
      </c>
      <c r="X41" s="24">
        <f t="shared" si="46"/>
        <v>54</v>
      </c>
      <c r="Y41" s="24">
        <f t="shared" si="46"/>
        <v>19</v>
      </c>
      <c r="Z41" s="24">
        <f t="shared" si="46"/>
        <v>73</v>
      </c>
    </row>
    <row r="42" spans="1:26" ht="13.5" customHeight="1">
      <c r="A42" s="126"/>
      <c r="B42" s="70" t="s">
        <v>110</v>
      </c>
      <c r="C42" s="24">
        <f aca="true" t="shared" si="47" ref="C42:Z42">SUM(C87,C132)</f>
        <v>11</v>
      </c>
      <c r="D42" s="24">
        <f t="shared" si="47"/>
        <v>29</v>
      </c>
      <c r="E42" s="24">
        <f t="shared" si="47"/>
        <v>40</v>
      </c>
      <c r="F42" s="24">
        <f t="shared" si="47"/>
        <v>0</v>
      </c>
      <c r="G42" s="24">
        <f t="shared" si="47"/>
        <v>0</v>
      </c>
      <c r="H42" s="24">
        <f t="shared" si="47"/>
        <v>0</v>
      </c>
      <c r="I42" s="24">
        <f t="shared" si="47"/>
        <v>0</v>
      </c>
      <c r="J42" s="24">
        <f t="shared" si="47"/>
        <v>0</v>
      </c>
      <c r="K42" s="24">
        <f t="shared" si="47"/>
        <v>0</v>
      </c>
      <c r="L42" s="24">
        <f t="shared" si="47"/>
        <v>0</v>
      </c>
      <c r="M42" s="24">
        <f t="shared" si="47"/>
        <v>0</v>
      </c>
      <c r="N42" s="24">
        <f t="shared" si="47"/>
        <v>0</v>
      </c>
      <c r="O42" s="24">
        <f t="shared" si="47"/>
        <v>0</v>
      </c>
      <c r="P42" s="24">
        <f t="shared" si="47"/>
        <v>0</v>
      </c>
      <c r="Q42" s="24">
        <f t="shared" si="47"/>
        <v>0</v>
      </c>
      <c r="R42" s="24">
        <f t="shared" si="47"/>
        <v>0</v>
      </c>
      <c r="S42" s="24">
        <f t="shared" si="47"/>
        <v>0</v>
      </c>
      <c r="T42" s="24">
        <f t="shared" si="47"/>
        <v>0</v>
      </c>
      <c r="U42" s="24">
        <f t="shared" si="47"/>
        <v>0</v>
      </c>
      <c r="V42" s="24">
        <f t="shared" si="47"/>
        <v>0</v>
      </c>
      <c r="W42" s="24">
        <f t="shared" si="47"/>
        <v>0</v>
      </c>
      <c r="X42" s="24">
        <f t="shared" si="47"/>
        <v>11</v>
      </c>
      <c r="Y42" s="24">
        <f t="shared" si="47"/>
        <v>29</v>
      </c>
      <c r="Z42" s="24">
        <f t="shared" si="47"/>
        <v>40</v>
      </c>
    </row>
    <row r="43" spans="1:26" ht="13.5" customHeight="1">
      <c r="A43" s="127"/>
      <c r="B43" s="70" t="s">
        <v>111</v>
      </c>
      <c r="C43" s="24">
        <f aca="true" t="shared" si="48" ref="C43:Z43">SUM(C88,C133)</f>
        <v>13</v>
      </c>
      <c r="D43" s="24">
        <f t="shared" si="48"/>
        <v>8</v>
      </c>
      <c r="E43" s="24">
        <f t="shared" si="48"/>
        <v>21</v>
      </c>
      <c r="F43" s="24">
        <f t="shared" si="48"/>
        <v>14</v>
      </c>
      <c r="G43" s="24">
        <f t="shared" si="48"/>
        <v>7</v>
      </c>
      <c r="H43" s="24">
        <f t="shared" si="48"/>
        <v>21</v>
      </c>
      <c r="I43" s="24">
        <f t="shared" si="48"/>
        <v>13</v>
      </c>
      <c r="J43" s="24">
        <f t="shared" si="48"/>
        <v>13</v>
      </c>
      <c r="K43" s="24">
        <f t="shared" si="48"/>
        <v>26</v>
      </c>
      <c r="L43" s="24">
        <f t="shared" si="48"/>
        <v>15</v>
      </c>
      <c r="M43" s="24">
        <f t="shared" si="48"/>
        <v>10</v>
      </c>
      <c r="N43" s="24">
        <f t="shared" si="48"/>
        <v>25</v>
      </c>
      <c r="O43" s="24">
        <f t="shared" si="48"/>
        <v>0</v>
      </c>
      <c r="P43" s="24">
        <f t="shared" si="48"/>
        <v>0</v>
      </c>
      <c r="Q43" s="24">
        <f t="shared" si="48"/>
        <v>0</v>
      </c>
      <c r="R43" s="24">
        <f t="shared" si="48"/>
        <v>0</v>
      </c>
      <c r="S43" s="24">
        <f t="shared" si="48"/>
        <v>0</v>
      </c>
      <c r="T43" s="24">
        <f t="shared" si="48"/>
        <v>0</v>
      </c>
      <c r="U43" s="24">
        <f t="shared" si="48"/>
        <v>0</v>
      </c>
      <c r="V43" s="24">
        <f t="shared" si="48"/>
        <v>0</v>
      </c>
      <c r="W43" s="24">
        <f t="shared" si="48"/>
        <v>0</v>
      </c>
      <c r="X43" s="24">
        <f t="shared" si="48"/>
        <v>55</v>
      </c>
      <c r="Y43" s="24">
        <f t="shared" si="48"/>
        <v>38</v>
      </c>
      <c r="Z43" s="24">
        <f t="shared" si="48"/>
        <v>93</v>
      </c>
    </row>
    <row r="44" spans="1:26" s="11" customFormat="1" ht="13.5" customHeight="1">
      <c r="A44" s="135" t="s">
        <v>117</v>
      </c>
      <c r="B44" s="136"/>
      <c r="C44" s="87">
        <f aca="true" t="shared" si="49" ref="C44:Z44">SUM(C89,C134)</f>
        <v>45</v>
      </c>
      <c r="D44" s="87">
        <f t="shared" si="49"/>
        <v>65</v>
      </c>
      <c r="E44" s="87">
        <f t="shared" si="49"/>
        <v>110</v>
      </c>
      <c r="F44" s="87">
        <f t="shared" si="49"/>
        <v>24</v>
      </c>
      <c r="G44" s="87">
        <f t="shared" si="49"/>
        <v>15</v>
      </c>
      <c r="H44" s="87">
        <f t="shared" si="49"/>
        <v>39</v>
      </c>
      <c r="I44" s="87">
        <f t="shared" si="49"/>
        <v>32</v>
      </c>
      <c r="J44" s="87">
        <f t="shared" si="49"/>
        <v>17</v>
      </c>
      <c r="K44" s="87">
        <f t="shared" si="49"/>
        <v>49</v>
      </c>
      <c r="L44" s="87">
        <f t="shared" si="49"/>
        <v>28</v>
      </c>
      <c r="M44" s="87">
        <f t="shared" si="49"/>
        <v>12</v>
      </c>
      <c r="N44" s="87">
        <f t="shared" si="49"/>
        <v>40</v>
      </c>
      <c r="O44" s="87">
        <f t="shared" si="49"/>
        <v>0</v>
      </c>
      <c r="P44" s="87">
        <f t="shared" si="49"/>
        <v>0</v>
      </c>
      <c r="Q44" s="87">
        <f t="shared" si="49"/>
        <v>0</v>
      </c>
      <c r="R44" s="87">
        <f t="shared" si="49"/>
        <v>0</v>
      </c>
      <c r="S44" s="87">
        <f t="shared" si="49"/>
        <v>0</v>
      </c>
      <c r="T44" s="87">
        <f t="shared" si="49"/>
        <v>0</v>
      </c>
      <c r="U44" s="87">
        <f t="shared" si="49"/>
        <v>0</v>
      </c>
      <c r="V44" s="87">
        <f t="shared" si="49"/>
        <v>0</v>
      </c>
      <c r="W44" s="87">
        <f t="shared" si="49"/>
        <v>0</v>
      </c>
      <c r="X44" s="87">
        <f t="shared" si="49"/>
        <v>129</v>
      </c>
      <c r="Y44" s="87">
        <f t="shared" si="49"/>
        <v>109</v>
      </c>
      <c r="Z44" s="87">
        <f t="shared" si="49"/>
        <v>238</v>
      </c>
    </row>
    <row r="45" spans="1:26" s="11" customFormat="1" ht="13.5" customHeight="1">
      <c r="A45" s="135" t="s">
        <v>31</v>
      </c>
      <c r="B45" s="136"/>
      <c r="C45" s="87">
        <f aca="true" t="shared" si="50" ref="C45:Y45">SUM(C90,C135)</f>
        <v>241</v>
      </c>
      <c r="D45" s="87">
        <f t="shared" si="50"/>
        <v>486</v>
      </c>
      <c r="E45" s="87">
        <f t="shared" si="50"/>
        <v>727</v>
      </c>
      <c r="F45" s="87">
        <f t="shared" si="50"/>
        <v>206</v>
      </c>
      <c r="G45" s="87">
        <f t="shared" si="50"/>
        <v>417</v>
      </c>
      <c r="H45" s="87">
        <f t="shared" si="50"/>
        <v>623</v>
      </c>
      <c r="I45" s="87">
        <f t="shared" si="50"/>
        <v>188</v>
      </c>
      <c r="J45" s="87">
        <f t="shared" si="50"/>
        <v>371</v>
      </c>
      <c r="K45" s="87">
        <f t="shared" si="50"/>
        <v>559</v>
      </c>
      <c r="L45" s="87">
        <f t="shared" si="50"/>
        <v>224</v>
      </c>
      <c r="M45" s="87">
        <f t="shared" si="50"/>
        <v>354</v>
      </c>
      <c r="N45" s="87">
        <f t="shared" si="50"/>
        <v>578</v>
      </c>
      <c r="O45" s="87">
        <f t="shared" si="50"/>
        <v>23</v>
      </c>
      <c r="P45" s="87">
        <f t="shared" si="50"/>
        <v>27</v>
      </c>
      <c r="Q45" s="87">
        <f t="shared" si="50"/>
        <v>50</v>
      </c>
      <c r="R45" s="87">
        <f t="shared" si="50"/>
        <v>14</v>
      </c>
      <c r="S45" s="87">
        <f t="shared" si="50"/>
        <v>16</v>
      </c>
      <c r="T45" s="87">
        <f t="shared" si="50"/>
        <v>30</v>
      </c>
      <c r="U45" s="87">
        <f t="shared" si="50"/>
        <v>24</v>
      </c>
      <c r="V45" s="87">
        <f t="shared" si="50"/>
        <v>17</v>
      </c>
      <c r="W45" s="87">
        <f t="shared" si="50"/>
        <v>41</v>
      </c>
      <c r="X45" s="87">
        <f t="shared" si="50"/>
        <v>920</v>
      </c>
      <c r="Y45" s="87">
        <f t="shared" si="50"/>
        <v>1688</v>
      </c>
      <c r="Z45" s="87">
        <f>SUM(Z90,Z135)</f>
        <v>2608</v>
      </c>
    </row>
    <row r="46" spans="1:26" ht="27.75" customHeight="1">
      <c r="A46" s="146" t="s">
        <v>70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8"/>
    </row>
    <row r="47" spans="1:26" ht="21" customHeight="1">
      <c r="A47" s="137" t="s">
        <v>71</v>
      </c>
      <c r="B47" s="137"/>
      <c r="C47" s="108" t="s">
        <v>58</v>
      </c>
      <c r="D47" s="109"/>
      <c r="E47" s="109"/>
      <c r="F47" s="108" t="s">
        <v>59</v>
      </c>
      <c r="G47" s="109"/>
      <c r="H47" s="109"/>
      <c r="I47" s="108" t="s">
        <v>60</v>
      </c>
      <c r="J47" s="109"/>
      <c r="K47" s="109"/>
      <c r="L47" s="108" t="s">
        <v>61</v>
      </c>
      <c r="M47" s="109"/>
      <c r="N47" s="109"/>
      <c r="O47" s="108" t="s">
        <v>62</v>
      </c>
      <c r="P47" s="109"/>
      <c r="Q47" s="109"/>
      <c r="R47" s="108" t="s">
        <v>63</v>
      </c>
      <c r="S47" s="109"/>
      <c r="T47" s="109"/>
      <c r="U47" s="108" t="s">
        <v>64</v>
      </c>
      <c r="V47" s="109"/>
      <c r="W47" s="109"/>
      <c r="X47" s="108" t="s">
        <v>65</v>
      </c>
      <c r="Y47" s="109"/>
      <c r="Z47" s="109"/>
    </row>
    <row r="48" spans="1:26" ht="22.5" customHeight="1">
      <c r="A48" s="137"/>
      <c r="B48" s="137"/>
      <c r="C48" s="30" t="s">
        <v>66</v>
      </c>
      <c r="D48" s="30" t="s">
        <v>67</v>
      </c>
      <c r="E48" s="30" t="s">
        <v>68</v>
      </c>
      <c r="F48" s="30" t="s">
        <v>66</v>
      </c>
      <c r="G48" s="30" t="s">
        <v>67</v>
      </c>
      <c r="H48" s="30" t="s">
        <v>68</v>
      </c>
      <c r="I48" s="30" t="s">
        <v>66</v>
      </c>
      <c r="J48" s="30" t="s">
        <v>67</v>
      </c>
      <c r="K48" s="30" t="s">
        <v>68</v>
      </c>
      <c r="L48" s="30" t="s">
        <v>66</v>
      </c>
      <c r="M48" s="30" t="s">
        <v>67</v>
      </c>
      <c r="N48" s="30" t="s">
        <v>68</v>
      </c>
      <c r="O48" s="30" t="s">
        <v>66</v>
      </c>
      <c r="P48" s="30" t="s">
        <v>67</v>
      </c>
      <c r="Q48" s="30" t="s">
        <v>68</v>
      </c>
      <c r="R48" s="30" t="s">
        <v>66</v>
      </c>
      <c r="S48" s="30" t="s">
        <v>67</v>
      </c>
      <c r="T48" s="30" t="s">
        <v>68</v>
      </c>
      <c r="U48" s="30" t="s">
        <v>66</v>
      </c>
      <c r="V48" s="30" t="s">
        <v>67</v>
      </c>
      <c r="W48" s="30" t="s">
        <v>68</v>
      </c>
      <c r="X48" s="30" t="s">
        <v>66</v>
      </c>
      <c r="Y48" s="30" t="s">
        <v>67</v>
      </c>
      <c r="Z48" s="30" t="s">
        <v>69</v>
      </c>
    </row>
    <row r="49" spans="1:26" ht="13.5" customHeight="1">
      <c r="A49" s="138" t="s">
        <v>6</v>
      </c>
      <c r="B49" s="70" t="s">
        <v>5</v>
      </c>
      <c r="C49" s="24">
        <v>4</v>
      </c>
      <c r="D49" s="24">
        <v>11</v>
      </c>
      <c r="E49" s="24">
        <v>15</v>
      </c>
      <c r="F49" s="24">
        <v>6</v>
      </c>
      <c r="G49" s="24">
        <v>8</v>
      </c>
      <c r="H49" s="24">
        <v>14</v>
      </c>
      <c r="I49" s="24">
        <v>8</v>
      </c>
      <c r="J49" s="24">
        <v>13</v>
      </c>
      <c r="K49" s="24">
        <v>21</v>
      </c>
      <c r="L49" s="24">
        <v>5</v>
      </c>
      <c r="M49" s="24">
        <v>6</v>
      </c>
      <c r="N49" s="24">
        <v>11</v>
      </c>
      <c r="O49" s="24"/>
      <c r="P49" s="24"/>
      <c r="Q49" s="24"/>
      <c r="R49" s="24"/>
      <c r="S49" s="24"/>
      <c r="T49" s="24"/>
      <c r="U49" s="24"/>
      <c r="V49" s="24"/>
      <c r="W49" s="24"/>
      <c r="X49" s="10">
        <f aca="true" t="shared" si="51" ref="X49:Z54">C49+F49+I49+L49+O49+R49+U49</f>
        <v>23</v>
      </c>
      <c r="Y49" s="10">
        <f t="shared" si="51"/>
        <v>38</v>
      </c>
      <c r="Z49" s="10">
        <f t="shared" si="51"/>
        <v>61</v>
      </c>
    </row>
    <row r="50" spans="1:26" ht="13.5" customHeight="1">
      <c r="A50" s="139"/>
      <c r="B50" s="70" t="s">
        <v>27</v>
      </c>
      <c r="C50" s="24">
        <v>2</v>
      </c>
      <c r="D50" s="24">
        <v>13</v>
      </c>
      <c r="E50" s="24">
        <v>15</v>
      </c>
      <c r="F50" s="24">
        <v>3</v>
      </c>
      <c r="G50" s="24">
        <v>11</v>
      </c>
      <c r="H50" s="24">
        <v>14</v>
      </c>
      <c r="I50" s="24">
        <v>2</v>
      </c>
      <c r="J50" s="24">
        <v>10</v>
      </c>
      <c r="K50" s="24">
        <v>12</v>
      </c>
      <c r="L50" s="24">
        <v>4</v>
      </c>
      <c r="M50" s="24">
        <v>11</v>
      </c>
      <c r="N50" s="24">
        <v>15</v>
      </c>
      <c r="O50" s="24"/>
      <c r="P50" s="24"/>
      <c r="Q50" s="24"/>
      <c r="R50" s="24"/>
      <c r="S50" s="24"/>
      <c r="T50" s="24"/>
      <c r="U50" s="24"/>
      <c r="V50" s="24"/>
      <c r="W50" s="24"/>
      <c r="X50" s="10">
        <f t="shared" si="51"/>
        <v>11</v>
      </c>
      <c r="Y50" s="10">
        <f t="shared" si="51"/>
        <v>45</v>
      </c>
      <c r="Z50" s="10">
        <f t="shared" si="51"/>
        <v>56</v>
      </c>
    </row>
    <row r="51" spans="1:26" ht="13.5" customHeight="1">
      <c r="A51" s="139"/>
      <c r="B51" s="70" t="s">
        <v>7</v>
      </c>
      <c r="C51" s="24">
        <v>4</v>
      </c>
      <c r="D51" s="24">
        <v>8</v>
      </c>
      <c r="E51" s="24">
        <v>12</v>
      </c>
      <c r="F51" s="24">
        <v>5</v>
      </c>
      <c r="G51" s="24">
        <v>9</v>
      </c>
      <c r="H51" s="24">
        <v>14</v>
      </c>
      <c r="I51" s="24">
        <v>7</v>
      </c>
      <c r="J51" s="24">
        <v>9</v>
      </c>
      <c r="K51" s="24">
        <v>16</v>
      </c>
      <c r="L51" s="24">
        <v>6</v>
      </c>
      <c r="M51" s="24">
        <v>7</v>
      </c>
      <c r="N51" s="24">
        <v>13</v>
      </c>
      <c r="O51" s="24"/>
      <c r="P51" s="24"/>
      <c r="Q51" s="24"/>
      <c r="R51" s="24"/>
      <c r="S51" s="24"/>
      <c r="T51" s="24"/>
      <c r="U51" s="24"/>
      <c r="V51" s="24"/>
      <c r="W51" s="24"/>
      <c r="X51" s="10">
        <f t="shared" si="51"/>
        <v>22</v>
      </c>
      <c r="Y51" s="10">
        <f t="shared" si="51"/>
        <v>33</v>
      </c>
      <c r="Z51" s="10">
        <f t="shared" si="51"/>
        <v>55</v>
      </c>
    </row>
    <row r="52" spans="1:26" ht="13.5" customHeight="1">
      <c r="A52" s="139"/>
      <c r="B52" s="70" t="s">
        <v>18</v>
      </c>
      <c r="C52" s="24">
        <v>2</v>
      </c>
      <c r="D52" s="24">
        <v>12</v>
      </c>
      <c r="E52" s="24">
        <v>14</v>
      </c>
      <c r="F52" s="24">
        <v>2</v>
      </c>
      <c r="G52" s="24">
        <v>13</v>
      </c>
      <c r="H52" s="24">
        <v>15</v>
      </c>
      <c r="I52" s="24">
        <v>4</v>
      </c>
      <c r="J52" s="24">
        <v>8</v>
      </c>
      <c r="K52" s="24">
        <v>12</v>
      </c>
      <c r="L52" s="24">
        <v>4</v>
      </c>
      <c r="M52" s="24">
        <v>8</v>
      </c>
      <c r="N52" s="24">
        <v>12</v>
      </c>
      <c r="O52" s="24">
        <v>1</v>
      </c>
      <c r="P52" s="24">
        <v>1</v>
      </c>
      <c r="Q52" s="24">
        <v>2</v>
      </c>
      <c r="R52" s="24"/>
      <c r="S52" s="24"/>
      <c r="T52" s="24"/>
      <c r="U52" s="24"/>
      <c r="V52" s="24"/>
      <c r="W52" s="24"/>
      <c r="X52" s="10">
        <f t="shared" si="51"/>
        <v>13</v>
      </c>
      <c r="Y52" s="10">
        <f t="shared" si="51"/>
        <v>42</v>
      </c>
      <c r="Z52" s="10">
        <f t="shared" si="51"/>
        <v>55</v>
      </c>
    </row>
    <row r="53" spans="1:26" ht="13.5" customHeight="1">
      <c r="A53" s="139"/>
      <c r="B53" s="70" t="s">
        <v>30</v>
      </c>
      <c r="C53" s="24">
        <v>1</v>
      </c>
      <c r="D53" s="24">
        <v>13</v>
      </c>
      <c r="E53" s="24">
        <v>14</v>
      </c>
      <c r="F53" s="24"/>
      <c r="G53" s="24">
        <v>13</v>
      </c>
      <c r="H53" s="24">
        <v>13</v>
      </c>
      <c r="I53" s="24"/>
      <c r="J53" s="24">
        <v>8</v>
      </c>
      <c r="K53" s="24">
        <v>8</v>
      </c>
      <c r="L53" s="24"/>
      <c r="M53" s="24">
        <v>6</v>
      </c>
      <c r="N53" s="24">
        <v>6</v>
      </c>
      <c r="O53" s="24"/>
      <c r="P53" s="24"/>
      <c r="Q53" s="24"/>
      <c r="R53" s="24"/>
      <c r="S53" s="24"/>
      <c r="T53" s="24"/>
      <c r="U53" s="24"/>
      <c r="V53" s="24"/>
      <c r="W53" s="24"/>
      <c r="X53" s="10">
        <f t="shared" si="51"/>
        <v>1</v>
      </c>
      <c r="Y53" s="10">
        <f t="shared" si="51"/>
        <v>40</v>
      </c>
      <c r="Z53" s="10">
        <f t="shared" si="51"/>
        <v>41</v>
      </c>
    </row>
    <row r="54" spans="1:26" ht="13.5" customHeight="1">
      <c r="A54" s="139"/>
      <c r="B54" s="70" t="s">
        <v>16</v>
      </c>
      <c r="C54" s="24"/>
      <c r="D54" s="24">
        <v>1</v>
      </c>
      <c r="E54" s="24">
        <v>1</v>
      </c>
      <c r="F54" s="24">
        <v>3</v>
      </c>
      <c r="G54" s="24">
        <v>16</v>
      </c>
      <c r="H54" s="24">
        <v>19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10">
        <f t="shared" si="51"/>
        <v>3</v>
      </c>
      <c r="Y54" s="10">
        <f t="shared" si="51"/>
        <v>17</v>
      </c>
      <c r="Z54" s="10">
        <f t="shared" si="51"/>
        <v>20</v>
      </c>
    </row>
    <row r="55" spans="1:26" ht="13.5" customHeight="1">
      <c r="A55" s="135" t="s">
        <v>112</v>
      </c>
      <c r="B55" s="136"/>
      <c r="C55" s="90">
        <f>SUM(C49:C54)</f>
        <v>13</v>
      </c>
      <c r="D55" s="90">
        <f aca="true" t="shared" si="52" ref="D55:Z55">SUM(D49:D54)</f>
        <v>58</v>
      </c>
      <c r="E55" s="90">
        <f t="shared" si="52"/>
        <v>71</v>
      </c>
      <c r="F55" s="90">
        <f t="shared" si="52"/>
        <v>19</v>
      </c>
      <c r="G55" s="90">
        <f t="shared" si="52"/>
        <v>70</v>
      </c>
      <c r="H55" s="90">
        <f t="shared" si="52"/>
        <v>89</v>
      </c>
      <c r="I55" s="90">
        <f t="shared" si="52"/>
        <v>21</v>
      </c>
      <c r="J55" s="90">
        <f t="shared" si="52"/>
        <v>48</v>
      </c>
      <c r="K55" s="90">
        <f t="shared" si="52"/>
        <v>69</v>
      </c>
      <c r="L55" s="90">
        <f t="shared" si="52"/>
        <v>19</v>
      </c>
      <c r="M55" s="90">
        <f t="shared" si="52"/>
        <v>38</v>
      </c>
      <c r="N55" s="90">
        <f t="shared" si="52"/>
        <v>57</v>
      </c>
      <c r="O55" s="90">
        <f t="shared" si="52"/>
        <v>1</v>
      </c>
      <c r="P55" s="90">
        <f t="shared" si="52"/>
        <v>1</v>
      </c>
      <c r="Q55" s="90">
        <f t="shared" si="52"/>
        <v>2</v>
      </c>
      <c r="R55" s="90">
        <f t="shared" si="52"/>
        <v>0</v>
      </c>
      <c r="S55" s="90">
        <f t="shared" si="52"/>
        <v>0</v>
      </c>
      <c r="T55" s="90">
        <f t="shared" si="52"/>
        <v>0</v>
      </c>
      <c r="U55" s="90">
        <f t="shared" si="52"/>
        <v>0</v>
      </c>
      <c r="V55" s="90">
        <f t="shared" si="52"/>
        <v>0</v>
      </c>
      <c r="W55" s="90">
        <f t="shared" si="52"/>
        <v>0</v>
      </c>
      <c r="X55" s="91">
        <f>SUM(X49:X54)</f>
        <v>73</v>
      </c>
      <c r="Y55" s="91">
        <f t="shared" si="52"/>
        <v>215</v>
      </c>
      <c r="Z55" s="91">
        <f t="shared" si="52"/>
        <v>288</v>
      </c>
    </row>
    <row r="56" spans="1:26" ht="13.5" customHeight="1">
      <c r="A56" s="138" t="s">
        <v>101</v>
      </c>
      <c r="B56" s="70" t="s">
        <v>118</v>
      </c>
      <c r="C56" s="24">
        <v>17</v>
      </c>
      <c r="D56" s="24">
        <v>51</v>
      </c>
      <c r="E56" s="24">
        <v>68</v>
      </c>
      <c r="F56" s="24">
        <v>26</v>
      </c>
      <c r="G56" s="24">
        <v>40</v>
      </c>
      <c r="H56" s="24">
        <v>66</v>
      </c>
      <c r="I56" s="24">
        <v>14</v>
      </c>
      <c r="J56" s="24">
        <v>47</v>
      </c>
      <c r="K56" s="24">
        <v>61</v>
      </c>
      <c r="L56" s="24">
        <v>28</v>
      </c>
      <c r="M56" s="24">
        <v>47</v>
      </c>
      <c r="N56" s="24">
        <v>75</v>
      </c>
      <c r="O56" s="24"/>
      <c r="P56" s="24"/>
      <c r="Q56" s="24"/>
      <c r="R56" s="24"/>
      <c r="S56" s="24"/>
      <c r="T56" s="24"/>
      <c r="U56" s="24"/>
      <c r="V56" s="24"/>
      <c r="W56" s="24"/>
      <c r="X56" s="24">
        <f>C56+F56+I56+L56+O56+R56+U56</f>
        <v>85</v>
      </c>
      <c r="Y56" s="24">
        <f>D56+G56+J56+M56+P56+S56+V56</f>
        <v>185</v>
      </c>
      <c r="Z56" s="24">
        <f>SUM(C56:Y56)/3</f>
        <v>270</v>
      </c>
    </row>
    <row r="57" spans="1:26" ht="13.5" customHeight="1">
      <c r="A57" s="149"/>
      <c r="B57" s="70" t="s">
        <v>102</v>
      </c>
      <c r="C57" s="24">
        <v>6</v>
      </c>
      <c r="D57" s="24">
        <v>18</v>
      </c>
      <c r="E57" s="24">
        <v>24</v>
      </c>
      <c r="F57" s="24">
        <v>11</v>
      </c>
      <c r="G57" s="24">
        <v>10</v>
      </c>
      <c r="H57" s="24">
        <v>21</v>
      </c>
      <c r="I57" s="24">
        <v>14</v>
      </c>
      <c r="J57" s="24">
        <v>13</v>
      </c>
      <c r="K57" s="24">
        <v>27</v>
      </c>
      <c r="L57" s="24">
        <v>10</v>
      </c>
      <c r="M57" s="24">
        <v>10</v>
      </c>
      <c r="N57" s="24">
        <v>20</v>
      </c>
      <c r="O57" s="24"/>
      <c r="P57" s="24"/>
      <c r="Q57" s="24"/>
      <c r="R57" s="24"/>
      <c r="S57" s="24"/>
      <c r="T57" s="24"/>
      <c r="U57" s="24"/>
      <c r="V57" s="24"/>
      <c r="W57" s="24"/>
      <c r="X57" s="10">
        <f aca="true" t="shared" si="53" ref="X57:Z61">C57+F57+I57+L57+O57+R57+U57</f>
        <v>41</v>
      </c>
      <c r="Y57" s="10">
        <f t="shared" si="53"/>
        <v>51</v>
      </c>
      <c r="Z57" s="10">
        <f t="shared" si="53"/>
        <v>92</v>
      </c>
    </row>
    <row r="58" spans="1:26" ht="13.5" customHeight="1">
      <c r="A58" s="149"/>
      <c r="B58" s="70" t="s">
        <v>9</v>
      </c>
      <c r="C58" s="24">
        <v>4</v>
      </c>
      <c r="D58" s="24">
        <v>16</v>
      </c>
      <c r="E58" s="24">
        <v>20</v>
      </c>
      <c r="F58" s="24">
        <v>5</v>
      </c>
      <c r="G58" s="24">
        <v>5</v>
      </c>
      <c r="H58" s="24">
        <v>10</v>
      </c>
      <c r="I58" s="24">
        <v>10</v>
      </c>
      <c r="J58" s="24">
        <v>9</v>
      </c>
      <c r="K58" s="24">
        <v>19</v>
      </c>
      <c r="L58" s="24"/>
      <c r="M58" s="24">
        <v>1</v>
      </c>
      <c r="N58" s="24">
        <v>1</v>
      </c>
      <c r="O58" s="24">
        <v>1</v>
      </c>
      <c r="P58" s="24"/>
      <c r="Q58" s="24">
        <v>1</v>
      </c>
      <c r="R58" s="24"/>
      <c r="S58" s="24"/>
      <c r="T58" s="24"/>
      <c r="U58" s="24"/>
      <c r="V58" s="24"/>
      <c r="W58" s="24"/>
      <c r="X58" s="10">
        <f t="shared" si="53"/>
        <v>20</v>
      </c>
      <c r="Y58" s="10">
        <f t="shared" si="53"/>
        <v>31</v>
      </c>
      <c r="Z58" s="10">
        <f t="shared" si="53"/>
        <v>51</v>
      </c>
    </row>
    <row r="59" spans="1:26" ht="13.5" customHeight="1">
      <c r="A59" s="149"/>
      <c r="B59" s="70" t="s">
        <v>103</v>
      </c>
      <c r="C59" s="24"/>
      <c r="D59" s="24">
        <v>1</v>
      </c>
      <c r="E59" s="24">
        <v>1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0">
        <f t="shared" si="53"/>
        <v>0</v>
      </c>
      <c r="Y59" s="10">
        <f t="shared" si="53"/>
        <v>1</v>
      </c>
      <c r="Z59" s="10">
        <f t="shared" si="53"/>
        <v>1</v>
      </c>
    </row>
    <row r="60" spans="1:26" ht="13.5" customHeight="1">
      <c r="A60" s="149"/>
      <c r="B60" s="70" t="s">
        <v>24</v>
      </c>
      <c r="C60" s="24">
        <v>3</v>
      </c>
      <c r="D60" s="24">
        <v>9</v>
      </c>
      <c r="E60" s="24">
        <v>12</v>
      </c>
      <c r="F60" s="24">
        <v>2</v>
      </c>
      <c r="G60" s="24">
        <v>8</v>
      </c>
      <c r="H60" s="24">
        <v>10</v>
      </c>
      <c r="I60" s="24">
        <v>3</v>
      </c>
      <c r="J60" s="24">
        <v>8</v>
      </c>
      <c r="K60" s="24">
        <v>11</v>
      </c>
      <c r="L60" s="24">
        <v>2</v>
      </c>
      <c r="M60" s="24">
        <v>19</v>
      </c>
      <c r="N60" s="24">
        <v>21</v>
      </c>
      <c r="O60" s="24"/>
      <c r="P60" s="24"/>
      <c r="Q60" s="24"/>
      <c r="R60" s="24"/>
      <c r="S60" s="24"/>
      <c r="T60" s="24"/>
      <c r="U60" s="24"/>
      <c r="V60" s="24"/>
      <c r="W60" s="24"/>
      <c r="X60" s="10">
        <f t="shared" si="53"/>
        <v>10</v>
      </c>
      <c r="Y60" s="10">
        <f t="shared" si="53"/>
        <v>44</v>
      </c>
      <c r="Z60" s="10">
        <f t="shared" si="53"/>
        <v>54</v>
      </c>
    </row>
    <row r="61" spans="1:26" ht="13.5" customHeight="1">
      <c r="A61" s="150"/>
      <c r="B61" s="70" t="s">
        <v>29</v>
      </c>
      <c r="C61" s="24">
        <v>5</v>
      </c>
      <c r="D61" s="24">
        <v>8</v>
      </c>
      <c r="E61" s="24">
        <v>13</v>
      </c>
      <c r="F61" s="24">
        <v>3</v>
      </c>
      <c r="G61" s="24">
        <v>5</v>
      </c>
      <c r="H61" s="24">
        <v>8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10">
        <f t="shared" si="53"/>
        <v>8</v>
      </c>
      <c r="Y61" s="10">
        <f t="shared" si="53"/>
        <v>13</v>
      </c>
      <c r="Z61" s="10">
        <f t="shared" si="53"/>
        <v>21</v>
      </c>
    </row>
    <row r="62" spans="1:26" ht="13.5" customHeight="1">
      <c r="A62" s="135" t="s">
        <v>113</v>
      </c>
      <c r="B62" s="136"/>
      <c r="C62" s="90">
        <f>SUM(C56:C61)</f>
        <v>35</v>
      </c>
      <c r="D62" s="90">
        <f aca="true" t="shared" si="54" ref="D62:Z62">SUM(D56:D61)</f>
        <v>103</v>
      </c>
      <c r="E62" s="90">
        <f t="shared" si="54"/>
        <v>138</v>
      </c>
      <c r="F62" s="90">
        <f t="shared" si="54"/>
        <v>47</v>
      </c>
      <c r="G62" s="90">
        <f t="shared" si="54"/>
        <v>68</v>
      </c>
      <c r="H62" s="90">
        <f t="shared" si="54"/>
        <v>115</v>
      </c>
      <c r="I62" s="90">
        <f t="shared" si="54"/>
        <v>41</v>
      </c>
      <c r="J62" s="90">
        <f t="shared" si="54"/>
        <v>77</v>
      </c>
      <c r="K62" s="90">
        <f t="shared" si="54"/>
        <v>118</v>
      </c>
      <c r="L62" s="90">
        <f t="shared" si="54"/>
        <v>40</v>
      </c>
      <c r="M62" s="90">
        <f t="shared" si="54"/>
        <v>77</v>
      </c>
      <c r="N62" s="90">
        <f t="shared" si="54"/>
        <v>117</v>
      </c>
      <c r="O62" s="90">
        <f t="shared" si="54"/>
        <v>1</v>
      </c>
      <c r="P62" s="90">
        <f t="shared" si="54"/>
        <v>0</v>
      </c>
      <c r="Q62" s="90">
        <f t="shared" si="54"/>
        <v>1</v>
      </c>
      <c r="R62" s="90">
        <f t="shared" si="54"/>
        <v>0</v>
      </c>
      <c r="S62" s="90">
        <f t="shared" si="54"/>
        <v>0</v>
      </c>
      <c r="T62" s="90">
        <f t="shared" si="54"/>
        <v>0</v>
      </c>
      <c r="U62" s="90">
        <f t="shared" si="54"/>
        <v>0</v>
      </c>
      <c r="V62" s="90">
        <f t="shared" si="54"/>
        <v>0</v>
      </c>
      <c r="W62" s="90">
        <f t="shared" si="54"/>
        <v>0</v>
      </c>
      <c r="X62" s="90">
        <f t="shared" si="54"/>
        <v>164</v>
      </c>
      <c r="Y62" s="90">
        <f t="shared" si="54"/>
        <v>325</v>
      </c>
      <c r="Z62" s="90">
        <f t="shared" si="54"/>
        <v>489</v>
      </c>
    </row>
    <row r="63" spans="1:26" ht="13.5" customHeight="1">
      <c r="A63" s="140" t="s">
        <v>1</v>
      </c>
      <c r="B63" s="70" t="s">
        <v>36</v>
      </c>
      <c r="C63" s="24">
        <v>24</v>
      </c>
      <c r="D63" s="24">
        <v>44</v>
      </c>
      <c r="E63" s="24">
        <v>68</v>
      </c>
      <c r="F63" s="24">
        <v>21</v>
      </c>
      <c r="G63" s="24">
        <v>44</v>
      </c>
      <c r="H63" s="24">
        <v>65</v>
      </c>
      <c r="I63" s="24">
        <v>23</v>
      </c>
      <c r="J63" s="24">
        <v>40</v>
      </c>
      <c r="K63" s="24">
        <v>63</v>
      </c>
      <c r="L63" s="24">
        <v>20</v>
      </c>
      <c r="M63" s="24">
        <v>51</v>
      </c>
      <c r="N63" s="24">
        <v>71</v>
      </c>
      <c r="O63" s="24">
        <v>1</v>
      </c>
      <c r="P63" s="24"/>
      <c r="Q63" s="24">
        <v>1</v>
      </c>
      <c r="R63" s="24"/>
      <c r="S63" s="24"/>
      <c r="T63" s="24"/>
      <c r="U63" s="24"/>
      <c r="V63" s="24"/>
      <c r="W63" s="24"/>
      <c r="X63" s="24">
        <f>C63+F63+I63+L63+O63+R63+U63</f>
        <v>89</v>
      </c>
      <c r="Y63" s="24">
        <f>D63+G63+J63+M63+P63+S63+V63</f>
        <v>179</v>
      </c>
      <c r="Z63" s="24">
        <f>SUM(C63:Y63)/3</f>
        <v>268</v>
      </c>
    </row>
    <row r="64" spans="1:26" ht="13.5" customHeight="1">
      <c r="A64" s="141"/>
      <c r="B64" s="70" t="s">
        <v>104</v>
      </c>
      <c r="C64" s="24">
        <v>5</v>
      </c>
      <c r="D64" s="24">
        <v>13</v>
      </c>
      <c r="E64" s="24">
        <v>18</v>
      </c>
      <c r="F64" s="24">
        <v>4</v>
      </c>
      <c r="G64" s="24">
        <v>13</v>
      </c>
      <c r="H64" s="24">
        <v>17</v>
      </c>
      <c r="I64" s="24">
        <v>3</v>
      </c>
      <c r="J64" s="24">
        <v>3</v>
      </c>
      <c r="K64" s="24">
        <v>6</v>
      </c>
      <c r="L64" s="24">
        <v>1</v>
      </c>
      <c r="M64" s="24">
        <v>3</v>
      </c>
      <c r="N64" s="24">
        <v>4</v>
      </c>
      <c r="O64" s="24"/>
      <c r="P64" s="24"/>
      <c r="Q64" s="24"/>
      <c r="R64" s="24"/>
      <c r="S64" s="24"/>
      <c r="T64" s="24"/>
      <c r="U64" s="24"/>
      <c r="V64" s="24"/>
      <c r="W64" s="24"/>
      <c r="X64" s="10">
        <f aca="true" t="shared" si="55" ref="X64:Y70">C64+F64+I64+L64+O64+R64+U64</f>
        <v>13</v>
      </c>
      <c r="Y64" s="10">
        <f aca="true" t="shared" si="56" ref="Y64:Y70">D64+G64+J64+M64+P64+S64+V64</f>
        <v>32</v>
      </c>
      <c r="Z64" s="10">
        <f aca="true" t="shared" si="57" ref="Z64:Z70">E64+H64+K64+N64+Q64+T64+W64</f>
        <v>45</v>
      </c>
    </row>
    <row r="65" spans="1:26" ht="13.5" customHeight="1">
      <c r="A65" s="141"/>
      <c r="B65" s="70" t="s">
        <v>8</v>
      </c>
      <c r="C65" s="24">
        <v>4</v>
      </c>
      <c r="D65" s="24">
        <v>16</v>
      </c>
      <c r="E65" s="24">
        <v>20</v>
      </c>
      <c r="F65" s="24">
        <v>3</v>
      </c>
      <c r="G65" s="24">
        <v>15</v>
      </c>
      <c r="H65" s="24">
        <v>18</v>
      </c>
      <c r="I65" s="24">
        <v>2</v>
      </c>
      <c r="J65" s="24">
        <v>19</v>
      </c>
      <c r="K65" s="24">
        <v>21</v>
      </c>
      <c r="L65" s="24">
        <v>2</v>
      </c>
      <c r="M65" s="24">
        <v>9</v>
      </c>
      <c r="N65" s="24">
        <v>11</v>
      </c>
      <c r="O65" s="24">
        <v>1</v>
      </c>
      <c r="P65" s="24">
        <v>2</v>
      </c>
      <c r="Q65" s="24">
        <v>3</v>
      </c>
      <c r="R65" s="24"/>
      <c r="S65" s="24"/>
      <c r="T65" s="24"/>
      <c r="U65" s="24"/>
      <c r="V65" s="24"/>
      <c r="W65" s="24"/>
      <c r="X65" s="10">
        <f t="shared" si="55"/>
        <v>12</v>
      </c>
      <c r="Y65" s="10">
        <f t="shared" si="56"/>
        <v>61</v>
      </c>
      <c r="Z65" s="10">
        <f t="shared" si="57"/>
        <v>73</v>
      </c>
    </row>
    <row r="66" spans="1:26" ht="13.5" customHeight="1">
      <c r="A66" s="141"/>
      <c r="B66" s="70" t="s">
        <v>105</v>
      </c>
      <c r="C66" s="24">
        <v>1</v>
      </c>
      <c r="D66" s="24">
        <v>4</v>
      </c>
      <c r="E66" s="24">
        <v>5</v>
      </c>
      <c r="F66" s="24">
        <v>2</v>
      </c>
      <c r="G66" s="24">
        <v>5</v>
      </c>
      <c r="H66" s="24">
        <v>7</v>
      </c>
      <c r="I66" s="24">
        <v>1</v>
      </c>
      <c r="J66" s="24">
        <v>3</v>
      </c>
      <c r="K66" s="24">
        <v>4</v>
      </c>
      <c r="L66" s="24">
        <v>1</v>
      </c>
      <c r="M66" s="24">
        <v>2</v>
      </c>
      <c r="N66" s="24">
        <v>3</v>
      </c>
      <c r="O66" s="24">
        <v>1</v>
      </c>
      <c r="P66" s="24">
        <v>3</v>
      </c>
      <c r="Q66" s="24">
        <v>4</v>
      </c>
      <c r="R66" s="24">
        <v>1</v>
      </c>
      <c r="S66" s="24">
        <v>1</v>
      </c>
      <c r="T66" s="24">
        <v>2</v>
      </c>
      <c r="U66" s="24">
        <v>3</v>
      </c>
      <c r="V66" s="24">
        <v>1</v>
      </c>
      <c r="W66" s="24">
        <v>4</v>
      </c>
      <c r="X66" s="10">
        <f t="shared" si="55"/>
        <v>10</v>
      </c>
      <c r="Y66" s="10">
        <f t="shared" si="56"/>
        <v>19</v>
      </c>
      <c r="Z66" s="10">
        <f t="shared" si="57"/>
        <v>29</v>
      </c>
    </row>
    <row r="67" spans="1:26" ht="13.5" customHeight="1">
      <c r="A67" s="141"/>
      <c r="B67" s="70" t="s">
        <v>25</v>
      </c>
      <c r="C67" s="24">
        <v>3</v>
      </c>
      <c r="D67" s="24">
        <v>4</v>
      </c>
      <c r="E67" s="24">
        <v>7</v>
      </c>
      <c r="F67" s="24"/>
      <c r="G67" s="24">
        <v>7</v>
      </c>
      <c r="H67" s="24">
        <v>7</v>
      </c>
      <c r="I67" s="24">
        <v>3</v>
      </c>
      <c r="J67" s="24">
        <v>4</v>
      </c>
      <c r="K67" s="24">
        <v>7</v>
      </c>
      <c r="L67" s="24">
        <v>1</v>
      </c>
      <c r="M67" s="24">
        <v>5</v>
      </c>
      <c r="N67" s="24">
        <v>6</v>
      </c>
      <c r="O67" s="24"/>
      <c r="P67" s="24"/>
      <c r="Q67" s="24"/>
      <c r="R67" s="24"/>
      <c r="S67" s="24"/>
      <c r="T67" s="24"/>
      <c r="U67" s="24"/>
      <c r="V67" s="24"/>
      <c r="W67" s="24"/>
      <c r="X67" s="10">
        <f t="shared" si="55"/>
        <v>7</v>
      </c>
      <c r="Y67" s="10">
        <f t="shared" si="56"/>
        <v>20</v>
      </c>
      <c r="Z67" s="10">
        <f t="shared" si="57"/>
        <v>27</v>
      </c>
    </row>
    <row r="68" spans="1:26" ht="13.5" customHeight="1">
      <c r="A68" s="141"/>
      <c r="B68" s="70" t="s">
        <v>14</v>
      </c>
      <c r="C68" s="24">
        <v>5</v>
      </c>
      <c r="D68" s="24">
        <v>15</v>
      </c>
      <c r="E68" s="24">
        <v>20</v>
      </c>
      <c r="F68" s="24">
        <v>6</v>
      </c>
      <c r="G68" s="24">
        <v>16</v>
      </c>
      <c r="H68" s="24">
        <v>22</v>
      </c>
      <c r="I68" s="24">
        <v>1</v>
      </c>
      <c r="J68" s="24">
        <v>7</v>
      </c>
      <c r="K68" s="24">
        <v>8</v>
      </c>
      <c r="L68" s="24">
        <v>1</v>
      </c>
      <c r="M68" s="24"/>
      <c r="N68" s="24">
        <v>1</v>
      </c>
      <c r="O68" s="24"/>
      <c r="P68" s="24"/>
      <c r="Q68" s="24"/>
      <c r="R68" s="92"/>
      <c r="S68" s="92"/>
      <c r="T68" s="92"/>
      <c r="U68" s="92"/>
      <c r="V68" s="92"/>
      <c r="W68" s="92"/>
      <c r="X68" s="10">
        <f t="shared" si="55"/>
        <v>13</v>
      </c>
      <c r="Y68" s="10">
        <f t="shared" si="56"/>
        <v>38</v>
      </c>
      <c r="Z68" s="10">
        <f t="shared" si="57"/>
        <v>51</v>
      </c>
    </row>
    <row r="69" spans="1:26" ht="13.5" customHeight="1">
      <c r="A69" s="141"/>
      <c r="B69" s="29" t="s">
        <v>2</v>
      </c>
      <c r="C69" s="24">
        <v>10</v>
      </c>
      <c r="D69" s="24">
        <v>18</v>
      </c>
      <c r="E69" s="24">
        <v>28</v>
      </c>
      <c r="F69" s="24">
        <v>2</v>
      </c>
      <c r="G69" s="24">
        <v>26</v>
      </c>
      <c r="H69" s="24">
        <v>28</v>
      </c>
      <c r="I69" s="24">
        <v>2</v>
      </c>
      <c r="J69" s="24">
        <v>22</v>
      </c>
      <c r="K69" s="24">
        <v>24</v>
      </c>
      <c r="L69" s="24">
        <v>9</v>
      </c>
      <c r="M69" s="24">
        <v>33</v>
      </c>
      <c r="N69" s="24">
        <v>42</v>
      </c>
      <c r="O69" s="24"/>
      <c r="P69" s="24"/>
      <c r="Q69" s="24"/>
      <c r="R69" s="24"/>
      <c r="S69" s="24"/>
      <c r="T69" s="24"/>
      <c r="U69" s="24"/>
      <c r="V69" s="24"/>
      <c r="W69" s="24"/>
      <c r="X69" s="88">
        <f t="shared" si="55"/>
        <v>23</v>
      </c>
      <c r="Y69" s="88">
        <f t="shared" si="55"/>
        <v>99</v>
      </c>
      <c r="Z69" s="88">
        <f>SUM(C69:Y69)/3</f>
        <v>122</v>
      </c>
    </row>
    <row r="70" spans="1:26" ht="13.5" customHeight="1">
      <c r="A70" s="141"/>
      <c r="B70" s="70" t="s">
        <v>28</v>
      </c>
      <c r="C70" s="24"/>
      <c r="D70" s="24">
        <v>13</v>
      </c>
      <c r="E70" s="24">
        <v>13</v>
      </c>
      <c r="F70" s="24">
        <v>2</v>
      </c>
      <c r="G70" s="24">
        <v>5</v>
      </c>
      <c r="H70" s="24">
        <v>7</v>
      </c>
      <c r="I70" s="24"/>
      <c r="J70" s="24">
        <v>5</v>
      </c>
      <c r="K70" s="24">
        <v>5</v>
      </c>
      <c r="L70" s="24">
        <v>1</v>
      </c>
      <c r="M70" s="24">
        <v>2</v>
      </c>
      <c r="N70" s="24">
        <v>3</v>
      </c>
      <c r="O70" s="24"/>
      <c r="P70" s="24"/>
      <c r="Q70" s="24"/>
      <c r="R70" s="24"/>
      <c r="S70" s="24"/>
      <c r="T70" s="24"/>
      <c r="U70" s="24"/>
      <c r="V70" s="24"/>
      <c r="W70" s="24"/>
      <c r="X70" s="10">
        <f t="shared" si="55"/>
        <v>3</v>
      </c>
      <c r="Y70" s="10">
        <f t="shared" si="56"/>
        <v>25</v>
      </c>
      <c r="Z70" s="10">
        <f t="shared" si="57"/>
        <v>28</v>
      </c>
    </row>
    <row r="71" spans="1:26" ht="13.5" customHeight="1">
      <c r="A71" s="135" t="s">
        <v>114</v>
      </c>
      <c r="B71" s="136"/>
      <c r="C71" s="90">
        <f>SUM(C63:C70)</f>
        <v>52</v>
      </c>
      <c r="D71" s="90">
        <f aca="true" t="shared" si="58" ref="D71:Z71">SUM(D63:D70)</f>
        <v>127</v>
      </c>
      <c r="E71" s="90">
        <f t="shared" si="58"/>
        <v>179</v>
      </c>
      <c r="F71" s="90">
        <f t="shared" si="58"/>
        <v>40</v>
      </c>
      <c r="G71" s="90">
        <f t="shared" si="58"/>
        <v>131</v>
      </c>
      <c r="H71" s="90">
        <f t="shared" si="58"/>
        <v>171</v>
      </c>
      <c r="I71" s="90">
        <f t="shared" si="58"/>
        <v>35</v>
      </c>
      <c r="J71" s="90">
        <f t="shared" si="58"/>
        <v>103</v>
      </c>
      <c r="K71" s="90">
        <f t="shared" si="58"/>
        <v>138</v>
      </c>
      <c r="L71" s="90">
        <f t="shared" si="58"/>
        <v>36</v>
      </c>
      <c r="M71" s="90">
        <f t="shared" si="58"/>
        <v>105</v>
      </c>
      <c r="N71" s="90">
        <f t="shared" si="58"/>
        <v>141</v>
      </c>
      <c r="O71" s="90">
        <f t="shared" si="58"/>
        <v>3</v>
      </c>
      <c r="P71" s="90">
        <f t="shared" si="58"/>
        <v>5</v>
      </c>
      <c r="Q71" s="90">
        <f t="shared" si="58"/>
        <v>8</v>
      </c>
      <c r="R71" s="90">
        <f t="shared" si="58"/>
        <v>1</v>
      </c>
      <c r="S71" s="90">
        <f t="shared" si="58"/>
        <v>1</v>
      </c>
      <c r="T71" s="90">
        <f t="shared" si="58"/>
        <v>2</v>
      </c>
      <c r="U71" s="90">
        <f t="shared" si="58"/>
        <v>3</v>
      </c>
      <c r="V71" s="90">
        <f t="shared" si="58"/>
        <v>1</v>
      </c>
      <c r="W71" s="90">
        <f t="shared" si="58"/>
        <v>4</v>
      </c>
      <c r="X71" s="90">
        <f t="shared" si="58"/>
        <v>170</v>
      </c>
      <c r="Y71" s="90">
        <f t="shared" si="58"/>
        <v>473</v>
      </c>
      <c r="Z71" s="90">
        <f t="shared" si="58"/>
        <v>643</v>
      </c>
    </row>
    <row r="72" spans="1:26" ht="13.5" customHeight="1">
      <c r="A72" s="140" t="s">
        <v>11</v>
      </c>
      <c r="B72" s="70" t="s">
        <v>106</v>
      </c>
      <c r="C72" s="24">
        <v>7</v>
      </c>
      <c r="D72" s="24">
        <v>7</v>
      </c>
      <c r="E72" s="24">
        <v>14</v>
      </c>
      <c r="F72" s="24">
        <v>6</v>
      </c>
      <c r="G72" s="24">
        <v>7</v>
      </c>
      <c r="H72" s="24">
        <v>13</v>
      </c>
      <c r="I72" s="24"/>
      <c r="J72" s="24">
        <v>5</v>
      </c>
      <c r="K72" s="24">
        <v>5</v>
      </c>
      <c r="L72" s="24">
        <v>1</v>
      </c>
      <c r="M72" s="24">
        <v>3</v>
      </c>
      <c r="N72" s="24">
        <v>4</v>
      </c>
      <c r="O72" s="24"/>
      <c r="P72" s="24"/>
      <c r="Q72" s="24"/>
      <c r="R72" s="24"/>
      <c r="S72" s="24"/>
      <c r="T72" s="24"/>
      <c r="U72" s="24"/>
      <c r="V72" s="24"/>
      <c r="W72" s="24"/>
      <c r="X72" s="10">
        <f aca="true" t="shared" si="59" ref="X72:Z74">C72+F72+I72+L72+O72+R72+U72</f>
        <v>14</v>
      </c>
      <c r="Y72" s="10">
        <f t="shared" si="59"/>
        <v>22</v>
      </c>
      <c r="Z72" s="10">
        <f t="shared" si="59"/>
        <v>36</v>
      </c>
    </row>
    <row r="73" spans="1:26" ht="13.5" customHeight="1">
      <c r="A73" s="141"/>
      <c r="B73" s="70" t="s">
        <v>26</v>
      </c>
      <c r="C73" s="24">
        <v>2</v>
      </c>
      <c r="D73" s="24">
        <v>2</v>
      </c>
      <c r="E73" s="24">
        <v>4</v>
      </c>
      <c r="F73" s="24">
        <v>2</v>
      </c>
      <c r="G73" s="24">
        <v>6</v>
      </c>
      <c r="H73" s="24">
        <v>8</v>
      </c>
      <c r="I73" s="24">
        <v>2</v>
      </c>
      <c r="J73" s="24">
        <v>5</v>
      </c>
      <c r="K73" s="24">
        <v>7</v>
      </c>
      <c r="L73" s="24">
        <v>1</v>
      </c>
      <c r="M73" s="24">
        <v>5</v>
      </c>
      <c r="N73" s="24">
        <v>6</v>
      </c>
      <c r="O73" s="24"/>
      <c r="P73" s="24"/>
      <c r="Q73" s="24"/>
      <c r="R73" s="24"/>
      <c r="S73" s="24"/>
      <c r="T73" s="24"/>
      <c r="U73" s="24"/>
      <c r="V73" s="24"/>
      <c r="W73" s="24"/>
      <c r="X73" s="10">
        <f t="shared" si="59"/>
        <v>7</v>
      </c>
      <c r="Y73" s="10">
        <f t="shared" si="59"/>
        <v>18</v>
      </c>
      <c r="Z73" s="10">
        <f t="shared" si="59"/>
        <v>25</v>
      </c>
    </row>
    <row r="74" spans="1:26" ht="13.5" customHeight="1">
      <c r="A74" s="141"/>
      <c r="B74" s="70" t="s">
        <v>119</v>
      </c>
      <c r="C74" s="24">
        <v>12</v>
      </c>
      <c r="D74" s="24">
        <v>17</v>
      </c>
      <c r="E74" s="24">
        <v>29</v>
      </c>
      <c r="F74" s="24">
        <v>10</v>
      </c>
      <c r="G74" s="24">
        <v>18</v>
      </c>
      <c r="H74" s="24">
        <v>28</v>
      </c>
      <c r="I74" s="24">
        <v>6</v>
      </c>
      <c r="J74" s="24">
        <v>16</v>
      </c>
      <c r="K74" s="24">
        <v>22</v>
      </c>
      <c r="L74" s="24">
        <v>15</v>
      </c>
      <c r="M74" s="24">
        <v>15</v>
      </c>
      <c r="N74" s="24">
        <v>30</v>
      </c>
      <c r="O74" s="24">
        <v>14</v>
      </c>
      <c r="P74" s="24">
        <v>13</v>
      </c>
      <c r="Q74" s="24">
        <v>27</v>
      </c>
      <c r="R74" s="24">
        <v>13</v>
      </c>
      <c r="S74" s="24">
        <v>15</v>
      </c>
      <c r="T74" s="24">
        <v>28</v>
      </c>
      <c r="U74" s="24">
        <v>17</v>
      </c>
      <c r="V74" s="24">
        <v>14</v>
      </c>
      <c r="W74" s="24">
        <v>31</v>
      </c>
      <c r="X74" s="24">
        <f t="shared" si="59"/>
        <v>87</v>
      </c>
      <c r="Y74" s="24">
        <f t="shared" si="59"/>
        <v>108</v>
      </c>
      <c r="Z74" s="24">
        <f>SUM(C74:Y74)/3</f>
        <v>195</v>
      </c>
    </row>
    <row r="75" spans="1:26" ht="13.5" customHeight="1">
      <c r="A75" s="135" t="s">
        <v>115</v>
      </c>
      <c r="B75" s="136"/>
      <c r="C75" s="90">
        <f>SUM(C72:C74)</f>
        <v>21</v>
      </c>
      <c r="D75" s="90">
        <f aca="true" t="shared" si="60" ref="D75:Z75">SUM(D72:D74)</f>
        <v>26</v>
      </c>
      <c r="E75" s="90">
        <f t="shared" si="60"/>
        <v>47</v>
      </c>
      <c r="F75" s="90">
        <f t="shared" si="60"/>
        <v>18</v>
      </c>
      <c r="G75" s="90">
        <f t="shared" si="60"/>
        <v>31</v>
      </c>
      <c r="H75" s="90">
        <f t="shared" si="60"/>
        <v>49</v>
      </c>
      <c r="I75" s="90">
        <f t="shared" si="60"/>
        <v>8</v>
      </c>
      <c r="J75" s="90">
        <f t="shared" si="60"/>
        <v>26</v>
      </c>
      <c r="K75" s="90">
        <f t="shared" si="60"/>
        <v>34</v>
      </c>
      <c r="L75" s="90">
        <f t="shared" si="60"/>
        <v>17</v>
      </c>
      <c r="M75" s="90">
        <f t="shared" si="60"/>
        <v>23</v>
      </c>
      <c r="N75" s="90">
        <f t="shared" si="60"/>
        <v>40</v>
      </c>
      <c r="O75" s="90">
        <f t="shared" si="60"/>
        <v>14</v>
      </c>
      <c r="P75" s="90">
        <f t="shared" si="60"/>
        <v>13</v>
      </c>
      <c r="Q75" s="90">
        <f t="shared" si="60"/>
        <v>27</v>
      </c>
      <c r="R75" s="90">
        <f t="shared" si="60"/>
        <v>13</v>
      </c>
      <c r="S75" s="90">
        <f t="shared" si="60"/>
        <v>15</v>
      </c>
      <c r="T75" s="90">
        <f t="shared" si="60"/>
        <v>28</v>
      </c>
      <c r="U75" s="90">
        <f t="shared" si="60"/>
        <v>17</v>
      </c>
      <c r="V75" s="90">
        <f t="shared" si="60"/>
        <v>14</v>
      </c>
      <c r="W75" s="90">
        <f t="shared" si="60"/>
        <v>31</v>
      </c>
      <c r="X75" s="90">
        <f t="shared" si="60"/>
        <v>108</v>
      </c>
      <c r="Y75" s="90">
        <f t="shared" si="60"/>
        <v>148</v>
      </c>
      <c r="Z75" s="90">
        <f t="shared" si="60"/>
        <v>256</v>
      </c>
    </row>
    <row r="76" spans="1:26" ht="13.5" customHeight="1">
      <c r="A76" s="131" t="s">
        <v>4</v>
      </c>
      <c r="B76" s="70" t="s">
        <v>120</v>
      </c>
      <c r="C76" s="24">
        <v>16</v>
      </c>
      <c r="D76" s="24">
        <v>26</v>
      </c>
      <c r="E76" s="24">
        <v>42</v>
      </c>
      <c r="F76" s="24">
        <v>20</v>
      </c>
      <c r="G76" s="24">
        <v>23</v>
      </c>
      <c r="H76" s="24">
        <v>43</v>
      </c>
      <c r="I76" s="24">
        <v>16</v>
      </c>
      <c r="J76" s="24">
        <v>20</v>
      </c>
      <c r="K76" s="24">
        <v>36</v>
      </c>
      <c r="L76" s="24">
        <v>35</v>
      </c>
      <c r="M76" s="24">
        <v>29</v>
      </c>
      <c r="N76" s="24">
        <v>64</v>
      </c>
      <c r="O76" s="24">
        <v>1</v>
      </c>
      <c r="P76" s="24"/>
      <c r="Q76" s="24">
        <v>1</v>
      </c>
      <c r="R76" s="24"/>
      <c r="S76" s="24"/>
      <c r="T76" s="24"/>
      <c r="U76" s="24"/>
      <c r="V76" s="24"/>
      <c r="W76" s="24"/>
      <c r="X76" s="24">
        <f>C76+F76+I76+L76+O76+R76+U76</f>
        <v>88</v>
      </c>
      <c r="Y76" s="24">
        <f>D76+G76+J76+M76+P76+S76+V76</f>
        <v>98</v>
      </c>
      <c r="Z76" s="24">
        <f>SUM(C76:Y76)/3</f>
        <v>186</v>
      </c>
    </row>
    <row r="77" spans="1:26" ht="13.5" customHeight="1">
      <c r="A77" s="132"/>
      <c r="B77" s="70" t="s">
        <v>22</v>
      </c>
      <c r="C77" s="24">
        <v>2</v>
      </c>
      <c r="D77" s="24">
        <v>5</v>
      </c>
      <c r="E77" s="24">
        <v>7</v>
      </c>
      <c r="F77" s="24">
        <v>1</v>
      </c>
      <c r="G77" s="24">
        <v>3</v>
      </c>
      <c r="H77" s="24">
        <v>4</v>
      </c>
      <c r="I77" s="24"/>
      <c r="J77" s="24">
        <v>6</v>
      </c>
      <c r="K77" s="24">
        <v>6</v>
      </c>
      <c r="L77" s="24">
        <v>1</v>
      </c>
      <c r="M77" s="24">
        <v>4</v>
      </c>
      <c r="N77" s="24">
        <v>5</v>
      </c>
      <c r="O77" s="24"/>
      <c r="P77" s="24"/>
      <c r="Q77" s="24"/>
      <c r="R77" s="92"/>
      <c r="S77" s="92"/>
      <c r="T77" s="92"/>
      <c r="U77" s="92"/>
      <c r="V77" s="92"/>
      <c r="W77" s="92"/>
      <c r="X77" s="10">
        <f aca="true" t="shared" si="61" ref="X77:Y83">C77+F77+I77+L77+O77+R77+U77</f>
        <v>4</v>
      </c>
      <c r="Y77" s="10">
        <f aca="true" t="shared" si="62" ref="Y77:Y83">D77+G77+J77+M77+P77+S77+V77</f>
        <v>18</v>
      </c>
      <c r="Z77" s="10">
        <f aca="true" t="shared" si="63" ref="Z77:Z83">E77+H77+K77+N77+Q77+T77+W77</f>
        <v>22</v>
      </c>
    </row>
    <row r="78" spans="1:26" ht="13.5" customHeight="1">
      <c r="A78" s="132"/>
      <c r="B78" s="70" t="s">
        <v>107</v>
      </c>
      <c r="C78" s="24">
        <v>2</v>
      </c>
      <c r="D78" s="24">
        <v>6</v>
      </c>
      <c r="E78" s="24">
        <v>8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10">
        <f t="shared" si="61"/>
        <v>2</v>
      </c>
      <c r="Y78" s="10">
        <f t="shared" si="62"/>
        <v>6</v>
      </c>
      <c r="Z78" s="10">
        <f t="shared" si="63"/>
        <v>8</v>
      </c>
    </row>
    <row r="79" spans="1:26" ht="13.5" customHeight="1">
      <c r="A79" s="132"/>
      <c r="B79" s="70" t="s">
        <v>32</v>
      </c>
      <c r="C79" s="24"/>
      <c r="D79" s="24">
        <v>4</v>
      </c>
      <c r="E79" s="24">
        <v>4</v>
      </c>
      <c r="F79" s="24"/>
      <c r="G79" s="24">
        <v>4</v>
      </c>
      <c r="H79" s="24">
        <v>4</v>
      </c>
      <c r="I79" s="24">
        <v>1</v>
      </c>
      <c r="J79" s="24">
        <v>3</v>
      </c>
      <c r="K79" s="24">
        <v>4</v>
      </c>
      <c r="L79" s="24">
        <v>1</v>
      </c>
      <c r="M79" s="24">
        <v>2</v>
      </c>
      <c r="N79" s="24">
        <v>3</v>
      </c>
      <c r="O79" s="24">
        <v>1</v>
      </c>
      <c r="P79" s="24">
        <v>3</v>
      </c>
      <c r="Q79" s="24">
        <v>4</v>
      </c>
      <c r="R79" s="24"/>
      <c r="S79" s="24"/>
      <c r="T79" s="24"/>
      <c r="U79" s="24">
        <v>2</v>
      </c>
      <c r="V79" s="24"/>
      <c r="W79" s="24">
        <v>2</v>
      </c>
      <c r="X79" s="10">
        <f t="shared" si="61"/>
        <v>5</v>
      </c>
      <c r="Y79" s="10">
        <f t="shared" si="62"/>
        <v>16</v>
      </c>
      <c r="Z79" s="10">
        <f t="shared" si="63"/>
        <v>21</v>
      </c>
    </row>
    <row r="80" spans="1:26" ht="13.5" customHeight="1">
      <c r="A80" s="132"/>
      <c r="B80" s="70" t="s">
        <v>20</v>
      </c>
      <c r="C80" s="24">
        <v>6</v>
      </c>
      <c r="D80" s="24">
        <v>5</v>
      </c>
      <c r="E80" s="24">
        <v>11</v>
      </c>
      <c r="F80" s="24">
        <v>7</v>
      </c>
      <c r="G80" s="24">
        <v>6</v>
      </c>
      <c r="H80" s="24">
        <v>13</v>
      </c>
      <c r="I80" s="24">
        <v>3</v>
      </c>
      <c r="J80" s="24">
        <v>7</v>
      </c>
      <c r="K80" s="24">
        <v>10</v>
      </c>
      <c r="L80" s="24">
        <v>4</v>
      </c>
      <c r="M80" s="24">
        <v>3</v>
      </c>
      <c r="N80" s="24">
        <v>7</v>
      </c>
      <c r="O80" s="24"/>
      <c r="P80" s="24"/>
      <c r="Q80" s="24"/>
      <c r="R80" s="92"/>
      <c r="S80" s="92"/>
      <c r="T80" s="92"/>
      <c r="U80" s="92"/>
      <c r="V80" s="92"/>
      <c r="W80" s="92"/>
      <c r="X80" s="10">
        <f t="shared" si="61"/>
        <v>20</v>
      </c>
      <c r="Y80" s="10">
        <f t="shared" si="62"/>
        <v>21</v>
      </c>
      <c r="Z80" s="10">
        <f t="shared" si="63"/>
        <v>41</v>
      </c>
    </row>
    <row r="81" spans="1:26" ht="13.5" customHeight="1">
      <c r="A81" s="132"/>
      <c r="B81" s="70" t="s">
        <v>19</v>
      </c>
      <c r="C81" s="24">
        <v>4</v>
      </c>
      <c r="D81" s="24">
        <v>3</v>
      </c>
      <c r="E81" s="24">
        <v>7</v>
      </c>
      <c r="F81" s="24">
        <v>1</v>
      </c>
      <c r="G81" s="24">
        <v>5</v>
      </c>
      <c r="H81" s="24">
        <v>6</v>
      </c>
      <c r="I81" s="24">
        <v>6</v>
      </c>
      <c r="J81" s="24">
        <v>1</v>
      </c>
      <c r="K81" s="24">
        <v>7</v>
      </c>
      <c r="L81" s="24">
        <v>3</v>
      </c>
      <c r="M81" s="24">
        <v>4</v>
      </c>
      <c r="N81" s="24">
        <v>7</v>
      </c>
      <c r="O81" s="24"/>
      <c r="P81" s="24"/>
      <c r="Q81" s="24"/>
      <c r="R81" s="24"/>
      <c r="S81" s="24"/>
      <c r="T81" s="24"/>
      <c r="U81" s="24"/>
      <c r="V81" s="24"/>
      <c r="W81" s="24"/>
      <c r="X81" s="10">
        <f t="shared" si="61"/>
        <v>14</v>
      </c>
      <c r="Y81" s="10">
        <f t="shared" si="62"/>
        <v>13</v>
      </c>
      <c r="Z81" s="10">
        <f t="shared" si="63"/>
        <v>27</v>
      </c>
    </row>
    <row r="82" spans="1:26" ht="13.5" customHeight="1">
      <c r="A82" s="132"/>
      <c r="B82" s="70" t="s">
        <v>121</v>
      </c>
      <c r="C82" s="24">
        <v>22</v>
      </c>
      <c r="D82" s="24">
        <v>22</v>
      </c>
      <c r="E82" s="24">
        <v>44</v>
      </c>
      <c r="F82" s="24">
        <v>17</v>
      </c>
      <c r="G82" s="24">
        <v>25</v>
      </c>
      <c r="H82" s="24">
        <v>42</v>
      </c>
      <c r="I82" s="24">
        <v>13</v>
      </c>
      <c r="J82" s="24">
        <v>16</v>
      </c>
      <c r="K82" s="24">
        <v>29</v>
      </c>
      <c r="L82" s="24">
        <v>18</v>
      </c>
      <c r="M82" s="24">
        <v>26</v>
      </c>
      <c r="N82" s="24">
        <v>44</v>
      </c>
      <c r="O82" s="24"/>
      <c r="P82" s="24"/>
      <c r="Q82" s="24"/>
      <c r="R82" s="24"/>
      <c r="S82" s="24"/>
      <c r="T82" s="24"/>
      <c r="U82" s="24"/>
      <c r="V82" s="24"/>
      <c r="W82" s="24"/>
      <c r="X82" s="24">
        <f t="shared" si="61"/>
        <v>70</v>
      </c>
      <c r="Y82" s="24">
        <f t="shared" si="61"/>
        <v>89</v>
      </c>
      <c r="Z82" s="24">
        <f>SUM(C82:Y82)/3</f>
        <v>159</v>
      </c>
    </row>
    <row r="83" spans="1:26" ht="13.5" customHeight="1">
      <c r="A83" s="133"/>
      <c r="B83" s="70" t="s">
        <v>10</v>
      </c>
      <c r="C83" s="24">
        <v>8</v>
      </c>
      <c r="D83" s="24">
        <v>3</v>
      </c>
      <c r="E83" s="24">
        <v>11</v>
      </c>
      <c r="F83" s="24">
        <v>4</v>
      </c>
      <c r="G83" s="24">
        <v>2</v>
      </c>
      <c r="H83" s="24">
        <v>6</v>
      </c>
      <c r="I83" s="24">
        <v>2</v>
      </c>
      <c r="J83" s="24">
        <v>7</v>
      </c>
      <c r="K83" s="24">
        <v>9</v>
      </c>
      <c r="L83" s="24">
        <v>1</v>
      </c>
      <c r="M83" s="24">
        <v>2</v>
      </c>
      <c r="N83" s="24">
        <v>3</v>
      </c>
      <c r="O83" s="24"/>
      <c r="P83" s="24"/>
      <c r="Q83" s="24"/>
      <c r="R83" s="24"/>
      <c r="S83" s="24"/>
      <c r="T83" s="24"/>
      <c r="U83" s="24"/>
      <c r="V83" s="24"/>
      <c r="W83" s="24"/>
      <c r="X83" s="10">
        <f t="shared" si="61"/>
        <v>15</v>
      </c>
      <c r="Y83" s="10">
        <f t="shared" si="62"/>
        <v>14</v>
      </c>
      <c r="Z83" s="10">
        <f t="shared" si="63"/>
        <v>29</v>
      </c>
    </row>
    <row r="84" spans="1:26" ht="13.5" customHeight="1">
      <c r="A84" s="144" t="s">
        <v>122</v>
      </c>
      <c r="B84" s="145"/>
      <c r="C84" s="90">
        <f>SUM(C76:C83)</f>
        <v>60</v>
      </c>
      <c r="D84" s="90">
        <f aca="true" t="shared" si="64" ref="D84:Z84">SUM(D76:D83)</f>
        <v>74</v>
      </c>
      <c r="E84" s="90">
        <f t="shared" si="64"/>
        <v>134</v>
      </c>
      <c r="F84" s="90">
        <f t="shared" si="64"/>
        <v>50</v>
      </c>
      <c r="G84" s="90">
        <f t="shared" si="64"/>
        <v>68</v>
      </c>
      <c r="H84" s="90">
        <f t="shared" si="64"/>
        <v>118</v>
      </c>
      <c r="I84" s="90">
        <f t="shared" si="64"/>
        <v>41</v>
      </c>
      <c r="J84" s="90">
        <f t="shared" si="64"/>
        <v>60</v>
      </c>
      <c r="K84" s="90">
        <f t="shared" si="64"/>
        <v>101</v>
      </c>
      <c r="L84" s="90">
        <f t="shared" si="64"/>
        <v>63</v>
      </c>
      <c r="M84" s="90">
        <f t="shared" si="64"/>
        <v>70</v>
      </c>
      <c r="N84" s="90">
        <f t="shared" si="64"/>
        <v>133</v>
      </c>
      <c r="O84" s="90">
        <f t="shared" si="64"/>
        <v>2</v>
      </c>
      <c r="P84" s="90">
        <f t="shared" si="64"/>
        <v>3</v>
      </c>
      <c r="Q84" s="90">
        <f t="shared" si="64"/>
        <v>5</v>
      </c>
      <c r="R84" s="90">
        <f t="shared" si="64"/>
        <v>0</v>
      </c>
      <c r="S84" s="90">
        <f t="shared" si="64"/>
        <v>0</v>
      </c>
      <c r="T84" s="90">
        <f t="shared" si="64"/>
        <v>0</v>
      </c>
      <c r="U84" s="90">
        <f t="shared" si="64"/>
        <v>2</v>
      </c>
      <c r="V84" s="90">
        <f t="shared" si="64"/>
        <v>0</v>
      </c>
      <c r="W84" s="90">
        <f t="shared" si="64"/>
        <v>2</v>
      </c>
      <c r="X84" s="90">
        <f t="shared" si="64"/>
        <v>218</v>
      </c>
      <c r="Y84" s="90">
        <f t="shared" si="64"/>
        <v>275</v>
      </c>
      <c r="Z84" s="90">
        <f t="shared" si="64"/>
        <v>493</v>
      </c>
    </row>
    <row r="85" spans="1:26" ht="13.5" customHeight="1">
      <c r="A85" s="128" t="s">
        <v>108</v>
      </c>
      <c r="B85" s="70" t="s">
        <v>123</v>
      </c>
      <c r="C85" s="24">
        <v>9</v>
      </c>
      <c r="D85" s="24">
        <v>23</v>
      </c>
      <c r="E85" s="24">
        <v>32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>
        <f>C85+F85+I85+L85+O85+R85+U85</f>
        <v>9</v>
      </c>
      <c r="Y85" s="24">
        <f>D85+G85+J85+M85+P85+S85+V85</f>
        <v>23</v>
      </c>
      <c r="Z85" s="24">
        <f>SUM(C85:Y85)/3</f>
        <v>32</v>
      </c>
    </row>
    <row r="86" spans="1:26" ht="13.5" customHeight="1">
      <c r="A86" s="126"/>
      <c r="B86" s="70" t="s">
        <v>109</v>
      </c>
      <c r="C86" s="24">
        <v>12</v>
      </c>
      <c r="D86" s="24">
        <v>5</v>
      </c>
      <c r="E86" s="24">
        <v>17</v>
      </c>
      <c r="F86" s="24">
        <v>9</v>
      </c>
      <c r="G86" s="24">
        <v>8</v>
      </c>
      <c r="H86" s="24">
        <v>17</v>
      </c>
      <c r="I86" s="24">
        <v>14</v>
      </c>
      <c r="J86" s="24">
        <v>1</v>
      </c>
      <c r="K86" s="24">
        <v>15</v>
      </c>
      <c r="L86" s="24">
        <v>8</v>
      </c>
      <c r="M86" s="24">
        <v>1</v>
      </c>
      <c r="N86" s="24">
        <v>9</v>
      </c>
      <c r="O86" s="24"/>
      <c r="P86" s="24"/>
      <c r="Q86" s="24"/>
      <c r="R86" s="24"/>
      <c r="S86" s="24"/>
      <c r="T86" s="24"/>
      <c r="U86" s="24"/>
      <c r="V86" s="24"/>
      <c r="W86" s="24"/>
      <c r="X86" s="10">
        <f aca="true" t="shared" si="65" ref="X86:Z88">C86+F86+I86+L86+O86+R86+U86</f>
        <v>43</v>
      </c>
      <c r="Y86" s="10">
        <f t="shared" si="65"/>
        <v>15</v>
      </c>
      <c r="Z86" s="10">
        <f t="shared" si="65"/>
        <v>58</v>
      </c>
    </row>
    <row r="87" spans="1:26" ht="13.5" customHeight="1">
      <c r="A87" s="126"/>
      <c r="B87" s="70" t="s">
        <v>110</v>
      </c>
      <c r="C87" s="24">
        <v>11</v>
      </c>
      <c r="D87" s="24">
        <v>29</v>
      </c>
      <c r="E87" s="24">
        <v>40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>
        <f t="shared" si="65"/>
        <v>11</v>
      </c>
      <c r="Y87" s="24">
        <f t="shared" si="65"/>
        <v>29</v>
      </c>
      <c r="Z87" s="24">
        <f>SUM(C87:Y87)/3</f>
        <v>40</v>
      </c>
    </row>
    <row r="88" spans="1:26" ht="13.5" customHeight="1">
      <c r="A88" s="127"/>
      <c r="B88" s="70" t="s">
        <v>111</v>
      </c>
      <c r="C88" s="24">
        <v>12</v>
      </c>
      <c r="D88" s="24">
        <v>7</v>
      </c>
      <c r="E88" s="24">
        <v>19</v>
      </c>
      <c r="F88" s="24">
        <v>12</v>
      </c>
      <c r="G88" s="24">
        <v>7</v>
      </c>
      <c r="H88" s="24">
        <v>19</v>
      </c>
      <c r="I88" s="24">
        <v>12</v>
      </c>
      <c r="J88" s="24">
        <v>13</v>
      </c>
      <c r="K88" s="24">
        <v>25</v>
      </c>
      <c r="L88" s="24">
        <v>11</v>
      </c>
      <c r="M88" s="24">
        <v>10</v>
      </c>
      <c r="N88" s="24">
        <v>21</v>
      </c>
      <c r="O88" s="24"/>
      <c r="P88" s="24"/>
      <c r="Q88" s="24"/>
      <c r="R88" s="24"/>
      <c r="S88" s="24"/>
      <c r="T88" s="24"/>
      <c r="U88" s="24"/>
      <c r="V88" s="24"/>
      <c r="W88" s="24"/>
      <c r="X88" s="10">
        <f t="shared" si="65"/>
        <v>47</v>
      </c>
      <c r="Y88" s="10">
        <f t="shared" si="65"/>
        <v>37</v>
      </c>
      <c r="Z88" s="10">
        <f t="shared" si="65"/>
        <v>84</v>
      </c>
    </row>
    <row r="89" spans="1:26" ht="13.5" customHeight="1">
      <c r="A89" s="142" t="s">
        <v>124</v>
      </c>
      <c r="B89" s="143"/>
      <c r="C89" s="90">
        <f>SUM(C85:C88)</f>
        <v>44</v>
      </c>
      <c r="D89" s="90">
        <f aca="true" t="shared" si="66" ref="D89:Z89">SUM(D85:D88)</f>
        <v>64</v>
      </c>
      <c r="E89" s="90">
        <f t="shared" si="66"/>
        <v>108</v>
      </c>
      <c r="F89" s="90">
        <f t="shared" si="66"/>
        <v>21</v>
      </c>
      <c r="G89" s="90">
        <f t="shared" si="66"/>
        <v>15</v>
      </c>
      <c r="H89" s="90">
        <f t="shared" si="66"/>
        <v>36</v>
      </c>
      <c r="I89" s="90">
        <f t="shared" si="66"/>
        <v>26</v>
      </c>
      <c r="J89" s="90">
        <f t="shared" si="66"/>
        <v>14</v>
      </c>
      <c r="K89" s="90">
        <f t="shared" si="66"/>
        <v>40</v>
      </c>
      <c r="L89" s="90">
        <f t="shared" si="66"/>
        <v>19</v>
      </c>
      <c r="M89" s="90">
        <f t="shared" si="66"/>
        <v>11</v>
      </c>
      <c r="N89" s="90">
        <f t="shared" si="66"/>
        <v>30</v>
      </c>
      <c r="O89" s="90">
        <f t="shared" si="66"/>
        <v>0</v>
      </c>
      <c r="P89" s="90">
        <f t="shared" si="66"/>
        <v>0</v>
      </c>
      <c r="Q89" s="90">
        <f t="shared" si="66"/>
        <v>0</v>
      </c>
      <c r="R89" s="90">
        <f t="shared" si="66"/>
        <v>0</v>
      </c>
      <c r="S89" s="90">
        <f t="shared" si="66"/>
        <v>0</v>
      </c>
      <c r="T89" s="90">
        <f t="shared" si="66"/>
        <v>0</v>
      </c>
      <c r="U89" s="90">
        <f t="shared" si="66"/>
        <v>0</v>
      </c>
      <c r="V89" s="90">
        <f t="shared" si="66"/>
        <v>0</v>
      </c>
      <c r="W89" s="90">
        <f t="shared" si="66"/>
        <v>0</v>
      </c>
      <c r="X89" s="90">
        <f t="shared" si="66"/>
        <v>110</v>
      </c>
      <c r="Y89" s="90">
        <f t="shared" si="66"/>
        <v>104</v>
      </c>
      <c r="Z89" s="90">
        <f t="shared" si="66"/>
        <v>214</v>
      </c>
    </row>
    <row r="90" spans="1:26" ht="13.5" customHeight="1">
      <c r="A90" s="142" t="s">
        <v>31</v>
      </c>
      <c r="B90" s="143"/>
      <c r="C90" s="90">
        <f aca="true" t="shared" si="67" ref="C90:Z90">SUM(C55,C62,C71,C75,C84,C89)</f>
        <v>225</v>
      </c>
      <c r="D90" s="90">
        <f t="shared" si="67"/>
        <v>452</v>
      </c>
      <c r="E90" s="90">
        <f t="shared" si="67"/>
        <v>677</v>
      </c>
      <c r="F90" s="90">
        <f t="shared" si="67"/>
        <v>195</v>
      </c>
      <c r="G90" s="90">
        <f t="shared" si="67"/>
        <v>383</v>
      </c>
      <c r="H90" s="90">
        <f t="shared" si="67"/>
        <v>578</v>
      </c>
      <c r="I90" s="90">
        <f t="shared" si="67"/>
        <v>172</v>
      </c>
      <c r="J90" s="90">
        <f t="shared" si="67"/>
        <v>328</v>
      </c>
      <c r="K90" s="90">
        <f t="shared" si="67"/>
        <v>500</v>
      </c>
      <c r="L90" s="90">
        <f t="shared" si="67"/>
        <v>194</v>
      </c>
      <c r="M90" s="90">
        <f t="shared" si="67"/>
        <v>324</v>
      </c>
      <c r="N90" s="90">
        <f t="shared" si="67"/>
        <v>518</v>
      </c>
      <c r="O90" s="90">
        <f t="shared" si="67"/>
        <v>21</v>
      </c>
      <c r="P90" s="90">
        <f t="shared" si="67"/>
        <v>22</v>
      </c>
      <c r="Q90" s="90">
        <f t="shared" si="67"/>
        <v>43</v>
      </c>
      <c r="R90" s="90">
        <f t="shared" si="67"/>
        <v>14</v>
      </c>
      <c r="S90" s="90">
        <f t="shared" si="67"/>
        <v>16</v>
      </c>
      <c r="T90" s="90">
        <f t="shared" si="67"/>
        <v>30</v>
      </c>
      <c r="U90" s="90">
        <f t="shared" si="67"/>
        <v>22</v>
      </c>
      <c r="V90" s="90">
        <f t="shared" si="67"/>
        <v>15</v>
      </c>
      <c r="W90" s="90">
        <f t="shared" si="67"/>
        <v>37</v>
      </c>
      <c r="X90" s="90">
        <f t="shared" si="67"/>
        <v>843</v>
      </c>
      <c r="Y90" s="90">
        <f t="shared" si="67"/>
        <v>1540</v>
      </c>
      <c r="Z90" s="90">
        <f t="shared" si="67"/>
        <v>2383</v>
      </c>
    </row>
    <row r="91" spans="1:26" ht="26.25" customHeight="1">
      <c r="A91" s="146" t="s">
        <v>72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8"/>
    </row>
    <row r="92" spans="1:26" ht="18" customHeight="1">
      <c r="A92" s="137" t="s">
        <v>71</v>
      </c>
      <c r="B92" s="137"/>
      <c r="C92" s="108" t="s">
        <v>58</v>
      </c>
      <c r="D92" s="109"/>
      <c r="E92" s="109"/>
      <c r="F92" s="108" t="s">
        <v>59</v>
      </c>
      <c r="G92" s="109"/>
      <c r="H92" s="109"/>
      <c r="I92" s="108" t="s">
        <v>60</v>
      </c>
      <c r="J92" s="109"/>
      <c r="K92" s="109"/>
      <c r="L92" s="108" t="s">
        <v>61</v>
      </c>
      <c r="M92" s="109"/>
      <c r="N92" s="109"/>
      <c r="O92" s="108" t="s">
        <v>62</v>
      </c>
      <c r="P92" s="109"/>
      <c r="Q92" s="109"/>
      <c r="R92" s="108" t="s">
        <v>63</v>
      </c>
      <c r="S92" s="109"/>
      <c r="T92" s="109"/>
      <c r="U92" s="108" t="s">
        <v>64</v>
      </c>
      <c r="V92" s="109"/>
      <c r="W92" s="109"/>
      <c r="X92" s="108" t="s">
        <v>65</v>
      </c>
      <c r="Y92" s="109"/>
      <c r="Z92" s="109"/>
    </row>
    <row r="93" spans="1:26" ht="23.25" customHeight="1">
      <c r="A93" s="137"/>
      <c r="B93" s="137"/>
      <c r="C93" s="30" t="s">
        <v>66</v>
      </c>
      <c r="D93" s="30" t="s">
        <v>67</v>
      </c>
      <c r="E93" s="30" t="s">
        <v>68</v>
      </c>
      <c r="F93" s="30" t="s">
        <v>66</v>
      </c>
      <c r="G93" s="30" t="s">
        <v>67</v>
      </c>
      <c r="H93" s="30" t="s">
        <v>68</v>
      </c>
      <c r="I93" s="30" t="s">
        <v>66</v>
      </c>
      <c r="J93" s="30" t="s">
        <v>67</v>
      </c>
      <c r="K93" s="30" t="s">
        <v>68</v>
      </c>
      <c r="L93" s="30" t="s">
        <v>66</v>
      </c>
      <c r="M93" s="30" t="s">
        <v>67</v>
      </c>
      <c r="N93" s="30" t="s">
        <v>68</v>
      </c>
      <c r="O93" s="30" t="s">
        <v>66</v>
      </c>
      <c r="P93" s="30" t="s">
        <v>67</v>
      </c>
      <c r="Q93" s="30" t="s">
        <v>68</v>
      </c>
      <c r="R93" s="30" t="s">
        <v>66</v>
      </c>
      <c r="S93" s="30" t="s">
        <v>67</v>
      </c>
      <c r="T93" s="30" t="s">
        <v>68</v>
      </c>
      <c r="U93" s="30" t="s">
        <v>66</v>
      </c>
      <c r="V93" s="30" t="s">
        <v>67</v>
      </c>
      <c r="W93" s="30" t="s">
        <v>68</v>
      </c>
      <c r="X93" s="30" t="s">
        <v>66</v>
      </c>
      <c r="Y93" s="30" t="s">
        <v>67</v>
      </c>
      <c r="Z93" s="30" t="s">
        <v>69</v>
      </c>
    </row>
    <row r="94" spans="1:26" ht="13.5" customHeight="1">
      <c r="A94" s="140" t="s">
        <v>6</v>
      </c>
      <c r="B94" s="70" t="s">
        <v>5</v>
      </c>
      <c r="C94" s="24"/>
      <c r="D94" s="24"/>
      <c r="E94" s="24"/>
      <c r="F94" s="24"/>
      <c r="G94" s="24">
        <v>1</v>
      </c>
      <c r="H94" s="24">
        <v>1</v>
      </c>
      <c r="I94" s="24"/>
      <c r="J94" s="24">
        <v>3</v>
      </c>
      <c r="K94" s="24">
        <v>3</v>
      </c>
      <c r="L94" s="24">
        <v>1</v>
      </c>
      <c r="M94" s="24">
        <v>5</v>
      </c>
      <c r="N94" s="24">
        <v>6</v>
      </c>
      <c r="O94" s="24"/>
      <c r="P94" s="24"/>
      <c r="Q94" s="24"/>
      <c r="R94" s="24"/>
      <c r="S94" s="24"/>
      <c r="T94" s="24"/>
      <c r="U94" s="24"/>
      <c r="V94" s="24"/>
      <c r="W94" s="24"/>
      <c r="X94" s="10">
        <f aca="true" t="shared" si="68" ref="X94:Y99">C94+F94+I94+L94+O94+R94+U94</f>
        <v>1</v>
      </c>
      <c r="Y94" s="10">
        <f t="shared" si="68"/>
        <v>9</v>
      </c>
      <c r="Z94" s="24">
        <f aca="true" t="shared" si="69" ref="Z94:Z99">SUM(C94:Y94)/3</f>
        <v>10</v>
      </c>
    </row>
    <row r="95" spans="1:26" ht="13.5" customHeight="1">
      <c r="A95" s="141"/>
      <c r="B95" s="70" t="s">
        <v>27</v>
      </c>
      <c r="C95" s="24"/>
      <c r="D95" s="24">
        <v>1</v>
      </c>
      <c r="E95" s="24">
        <v>1</v>
      </c>
      <c r="F95" s="24"/>
      <c r="G95" s="24">
        <v>1</v>
      </c>
      <c r="H95" s="24">
        <v>1</v>
      </c>
      <c r="I95" s="24"/>
      <c r="J95" s="24">
        <v>4</v>
      </c>
      <c r="K95" s="24">
        <v>4</v>
      </c>
      <c r="L95" s="24">
        <v>3</v>
      </c>
      <c r="M95" s="24">
        <v>1</v>
      </c>
      <c r="N95" s="24">
        <v>4</v>
      </c>
      <c r="O95" s="24"/>
      <c r="P95" s="24"/>
      <c r="Q95" s="24"/>
      <c r="R95" s="24"/>
      <c r="S95" s="24"/>
      <c r="T95" s="24"/>
      <c r="U95" s="24"/>
      <c r="V95" s="24"/>
      <c r="W95" s="24"/>
      <c r="X95" s="10">
        <f t="shared" si="68"/>
        <v>3</v>
      </c>
      <c r="Y95" s="10">
        <f t="shared" si="68"/>
        <v>7</v>
      </c>
      <c r="Z95" s="24">
        <f t="shared" si="69"/>
        <v>10</v>
      </c>
    </row>
    <row r="96" spans="1:26" ht="13.5" customHeight="1">
      <c r="A96" s="141"/>
      <c r="B96" s="70" t="s">
        <v>7</v>
      </c>
      <c r="C96" s="24"/>
      <c r="D96" s="24"/>
      <c r="E96" s="24"/>
      <c r="F96" s="24"/>
      <c r="G96" s="24"/>
      <c r="H96" s="24"/>
      <c r="I96" s="24"/>
      <c r="J96" s="24">
        <v>6</v>
      </c>
      <c r="K96" s="24">
        <v>6</v>
      </c>
      <c r="L96" s="24">
        <v>4</v>
      </c>
      <c r="M96" s="24">
        <v>4</v>
      </c>
      <c r="N96" s="24">
        <v>8</v>
      </c>
      <c r="O96" s="24"/>
      <c r="P96" s="24"/>
      <c r="Q96" s="24"/>
      <c r="R96" s="24"/>
      <c r="S96" s="24"/>
      <c r="T96" s="24"/>
      <c r="U96" s="24"/>
      <c r="V96" s="24"/>
      <c r="W96" s="24"/>
      <c r="X96" s="10">
        <f t="shared" si="68"/>
        <v>4</v>
      </c>
      <c r="Y96" s="10">
        <f t="shared" si="68"/>
        <v>10</v>
      </c>
      <c r="Z96" s="24">
        <f t="shared" si="69"/>
        <v>14</v>
      </c>
    </row>
    <row r="97" spans="1:26" ht="13.5" customHeight="1">
      <c r="A97" s="141"/>
      <c r="B97" s="70" t="s">
        <v>18</v>
      </c>
      <c r="C97" s="24"/>
      <c r="D97" s="24">
        <v>4</v>
      </c>
      <c r="E97" s="24">
        <v>4</v>
      </c>
      <c r="F97" s="24"/>
      <c r="G97" s="24">
        <v>1</v>
      </c>
      <c r="H97" s="24">
        <v>1</v>
      </c>
      <c r="I97" s="24">
        <v>1</v>
      </c>
      <c r="J97" s="24">
        <v>7</v>
      </c>
      <c r="K97" s="24">
        <v>8</v>
      </c>
      <c r="L97" s="24">
        <v>1</v>
      </c>
      <c r="M97" s="24">
        <v>2</v>
      </c>
      <c r="N97" s="24">
        <v>3</v>
      </c>
      <c r="O97" s="24"/>
      <c r="P97" s="24"/>
      <c r="Q97" s="24"/>
      <c r="R97" s="24"/>
      <c r="S97" s="24"/>
      <c r="T97" s="24"/>
      <c r="U97" s="24"/>
      <c r="V97" s="24"/>
      <c r="W97" s="24"/>
      <c r="X97" s="10">
        <f t="shared" si="68"/>
        <v>2</v>
      </c>
      <c r="Y97" s="10">
        <f t="shared" si="68"/>
        <v>14</v>
      </c>
      <c r="Z97" s="24">
        <f t="shared" si="69"/>
        <v>16</v>
      </c>
    </row>
    <row r="98" spans="1:26" ht="13.5" customHeight="1">
      <c r="A98" s="141"/>
      <c r="B98" s="70" t="s">
        <v>30</v>
      </c>
      <c r="C98" s="24"/>
      <c r="D98" s="24">
        <v>5</v>
      </c>
      <c r="E98" s="24">
        <v>5</v>
      </c>
      <c r="F98" s="24">
        <v>1</v>
      </c>
      <c r="G98" s="24">
        <v>3</v>
      </c>
      <c r="H98" s="24">
        <v>4</v>
      </c>
      <c r="I98" s="24">
        <v>2</v>
      </c>
      <c r="J98" s="24">
        <v>2</v>
      </c>
      <c r="K98" s="24">
        <v>4</v>
      </c>
      <c r="L98" s="24"/>
      <c r="M98" s="24">
        <v>3</v>
      </c>
      <c r="N98" s="24">
        <v>3</v>
      </c>
      <c r="O98" s="24"/>
      <c r="P98" s="24"/>
      <c r="Q98" s="24"/>
      <c r="R98" s="24"/>
      <c r="S98" s="24"/>
      <c r="T98" s="24"/>
      <c r="U98" s="24"/>
      <c r="V98" s="24"/>
      <c r="W98" s="24"/>
      <c r="X98" s="10">
        <f t="shared" si="68"/>
        <v>3</v>
      </c>
      <c r="Y98" s="10">
        <f t="shared" si="68"/>
        <v>13</v>
      </c>
      <c r="Z98" s="24">
        <f t="shared" si="69"/>
        <v>16</v>
      </c>
    </row>
    <row r="99" spans="1:26" ht="13.5" customHeight="1">
      <c r="A99" s="141"/>
      <c r="B99" s="70" t="s">
        <v>16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10">
        <f t="shared" si="68"/>
        <v>0</v>
      </c>
      <c r="Y99" s="10">
        <f t="shared" si="68"/>
        <v>0</v>
      </c>
      <c r="Z99" s="24">
        <f t="shared" si="69"/>
        <v>0</v>
      </c>
    </row>
    <row r="100" spans="1:26" ht="13.5" customHeight="1">
      <c r="A100" s="144" t="s">
        <v>125</v>
      </c>
      <c r="B100" s="145"/>
      <c r="C100" s="90">
        <f>SUM(C94:C99)</f>
        <v>0</v>
      </c>
      <c r="D100" s="90">
        <f aca="true" t="shared" si="70" ref="D100:Z100">SUM(D94:D99)</f>
        <v>10</v>
      </c>
      <c r="E100" s="90">
        <f t="shared" si="70"/>
        <v>10</v>
      </c>
      <c r="F100" s="90">
        <f t="shared" si="70"/>
        <v>1</v>
      </c>
      <c r="G100" s="90">
        <f t="shared" si="70"/>
        <v>6</v>
      </c>
      <c r="H100" s="90">
        <f t="shared" si="70"/>
        <v>7</v>
      </c>
      <c r="I100" s="90">
        <f t="shared" si="70"/>
        <v>3</v>
      </c>
      <c r="J100" s="90">
        <f t="shared" si="70"/>
        <v>22</v>
      </c>
      <c r="K100" s="90">
        <f t="shared" si="70"/>
        <v>25</v>
      </c>
      <c r="L100" s="90">
        <f t="shared" si="70"/>
        <v>9</v>
      </c>
      <c r="M100" s="90">
        <f t="shared" si="70"/>
        <v>15</v>
      </c>
      <c r="N100" s="90">
        <f t="shared" si="70"/>
        <v>24</v>
      </c>
      <c r="O100" s="90">
        <f t="shared" si="70"/>
        <v>0</v>
      </c>
      <c r="P100" s="90">
        <f t="shared" si="70"/>
        <v>0</v>
      </c>
      <c r="Q100" s="90">
        <f t="shared" si="70"/>
        <v>0</v>
      </c>
      <c r="R100" s="90">
        <f t="shared" si="70"/>
        <v>0</v>
      </c>
      <c r="S100" s="90">
        <f t="shared" si="70"/>
        <v>0</v>
      </c>
      <c r="T100" s="90">
        <f t="shared" si="70"/>
        <v>0</v>
      </c>
      <c r="U100" s="90">
        <f t="shared" si="70"/>
        <v>0</v>
      </c>
      <c r="V100" s="90">
        <f t="shared" si="70"/>
        <v>0</v>
      </c>
      <c r="W100" s="90">
        <f t="shared" si="70"/>
        <v>0</v>
      </c>
      <c r="X100" s="90">
        <f t="shared" si="70"/>
        <v>13</v>
      </c>
      <c r="Y100" s="90">
        <f t="shared" si="70"/>
        <v>53</v>
      </c>
      <c r="Z100" s="90">
        <f t="shared" si="70"/>
        <v>66</v>
      </c>
    </row>
    <row r="101" spans="1:26" ht="13.5" customHeight="1">
      <c r="A101" s="138" t="s">
        <v>101</v>
      </c>
      <c r="B101" s="70" t="s">
        <v>12</v>
      </c>
      <c r="C101" s="79"/>
      <c r="D101" s="79"/>
      <c r="E101" s="79"/>
      <c r="F101" s="79"/>
      <c r="G101" s="24">
        <v>1</v>
      </c>
      <c r="H101" s="24">
        <v>1</v>
      </c>
      <c r="I101" s="24"/>
      <c r="J101" s="24">
        <v>1</v>
      </c>
      <c r="K101" s="24">
        <v>1</v>
      </c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>
        <f>C101+F101+I101+L101+O101+R101+U101</f>
        <v>0</v>
      </c>
      <c r="Y101" s="24">
        <f>D101+G101+J101+M101+P101+S101+V101</f>
        <v>2</v>
      </c>
      <c r="Z101" s="24">
        <f aca="true" t="shared" si="71" ref="Z101:Z106">SUM(C101:Y101)/3</f>
        <v>2</v>
      </c>
    </row>
    <row r="102" spans="1:26" ht="13.5" customHeight="1">
      <c r="A102" s="149"/>
      <c r="B102" s="70" t="s">
        <v>102</v>
      </c>
      <c r="C102" s="24">
        <v>1</v>
      </c>
      <c r="D102" s="24">
        <v>2</v>
      </c>
      <c r="E102" s="24">
        <v>3</v>
      </c>
      <c r="F102" s="24">
        <v>2</v>
      </c>
      <c r="G102" s="24">
        <v>8</v>
      </c>
      <c r="H102" s="24">
        <v>10</v>
      </c>
      <c r="I102" s="24">
        <v>1</v>
      </c>
      <c r="J102" s="24">
        <v>3</v>
      </c>
      <c r="K102" s="24">
        <v>4</v>
      </c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10">
        <f aca="true" t="shared" si="72" ref="X102:Y106">C102+F102+I102+L102+O102+R102+U102</f>
        <v>4</v>
      </c>
      <c r="Y102" s="10">
        <f t="shared" si="72"/>
        <v>13</v>
      </c>
      <c r="Z102" s="24">
        <f t="shared" si="71"/>
        <v>17</v>
      </c>
    </row>
    <row r="103" spans="1:26" ht="13.5" customHeight="1">
      <c r="A103" s="149"/>
      <c r="B103" s="70" t="s">
        <v>9</v>
      </c>
      <c r="C103" s="24"/>
      <c r="D103" s="24">
        <v>1</v>
      </c>
      <c r="E103" s="24">
        <v>1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10">
        <f t="shared" si="72"/>
        <v>0</v>
      </c>
      <c r="Y103" s="10">
        <f t="shared" si="72"/>
        <v>1</v>
      </c>
      <c r="Z103" s="24">
        <f t="shared" si="71"/>
        <v>1</v>
      </c>
    </row>
    <row r="104" spans="1:26" ht="13.5" customHeight="1">
      <c r="A104" s="149"/>
      <c r="B104" s="70" t="s">
        <v>103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10">
        <f t="shared" si="72"/>
        <v>0</v>
      </c>
      <c r="Y104" s="10">
        <f t="shared" si="72"/>
        <v>0</v>
      </c>
      <c r="Z104" s="24">
        <f t="shared" si="71"/>
        <v>0</v>
      </c>
    </row>
    <row r="105" spans="1:26" ht="13.5" customHeight="1">
      <c r="A105" s="149"/>
      <c r="B105" s="70" t="s">
        <v>24</v>
      </c>
      <c r="C105" s="24">
        <v>1</v>
      </c>
      <c r="D105" s="24">
        <v>2</v>
      </c>
      <c r="E105" s="24">
        <v>3</v>
      </c>
      <c r="F105" s="24"/>
      <c r="G105" s="24">
        <v>1</v>
      </c>
      <c r="H105" s="24">
        <v>1</v>
      </c>
      <c r="I105" s="24"/>
      <c r="J105" s="24">
        <v>3</v>
      </c>
      <c r="K105" s="24">
        <v>3</v>
      </c>
      <c r="L105" s="24"/>
      <c r="M105" s="24">
        <v>1</v>
      </c>
      <c r="N105" s="24">
        <v>1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10">
        <f t="shared" si="72"/>
        <v>1</v>
      </c>
      <c r="Y105" s="10">
        <f t="shared" si="72"/>
        <v>7</v>
      </c>
      <c r="Z105" s="24">
        <f t="shared" si="71"/>
        <v>8</v>
      </c>
    </row>
    <row r="106" spans="1:26" ht="13.5" customHeight="1">
      <c r="A106" s="150"/>
      <c r="B106" s="70" t="s">
        <v>29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10">
        <f t="shared" si="72"/>
        <v>0</v>
      </c>
      <c r="Y106" s="10">
        <f t="shared" si="72"/>
        <v>0</v>
      </c>
      <c r="Z106" s="24">
        <f t="shared" si="71"/>
        <v>0</v>
      </c>
    </row>
    <row r="107" spans="1:26" ht="13.5" customHeight="1">
      <c r="A107" s="144" t="s">
        <v>126</v>
      </c>
      <c r="B107" s="145"/>
      <c r="C107" s="90">
        <f>SUM(C101:C106)</f>
        <v>2</v>
      </c>
      <c r="D107" s="90">
        <f aca="true" t="shared" si="73" ref="D107:Z107">SUM(D101:D106)</f>
        <v>5</v>
      </c>
      <c r="E107" s="90">
        <f t="shared" si="73"/>
        <v>7</v>
      </c>
      <c r="F107" s="90">
        <f t="shared" si="73"/>
        <v>2</v>
      </c>
      <c r="G107" s="90">
        <f t="shared" si="73"/>
        <v>10</v>
      </c>
      <c r="H107" s="90">
        <f t="shared" si="73"/>
        <v>12</v>
      </c>
      <c r="I107" s="90">
        <f t="shared" si="73"/>
        <v>1</v>
      </c>
      <c r="J107" s="90">
        <f t="shared" si="73"/>
        <v>7</v>
      </c>
      <c r="K107" s="90">
        <f t="shared" si="73"/>
        <v>8</v>
      </c>
      <c r="L107" s="90">
        <f t="shared" si="73"/>
        <v>0</v>
      </c>
      <c r="M107" s="90">
        <f t="shared" si="73"/>
        <v>1</v>
      </c>
      <c r="N107" s="90">
        <f t="shared" si="73"/>
        <v>1</v>
      </c>
      <c r="O107" s="90">
        <f t="shared" si="73"/>
        <v>0</v>
      </c>
      <c r="P107" s="90">
        <f t="shared" si="73"/>
        <v>0</v>
      </c>
      <c r="Q107" s="90">
        <f t="shared" si="73"/>
        <v>0</v>
      </c>
      <c r="R107" s="90">
        <f t="shared" si="73"/>
        <v>0</v>
      </c>
      <c r="S107" s="90">
        <f t="shared" si="73"/>
        <v>0</v>
      </c>
      <c r="T107" s="90">
        <f t="shared" si="73"/>
        <v>0</v>
      </c>
      <c r="U107" s="90">
        <f t="shared" si="73"/>
        <v>0</v>
      </c>
      <c r="V107" s="90">
        <f t="shared" si="73"/>
        <v>0</v>
      </c>
      <c r="W107" s="90">
        <f t="shared" si="73"/>
        <v>0</v>
      </c>
      <c r="X107" s="90">
        <f t="shared" si="73"/>
        <v>5</v>
      </c>
      <c r="Y107" s="90">
        <f t="shared" si="73"/>
        <v>23</v>
      </c>
      <c r="Z107" s="90">
        <f t="shared" si="73"/>
        <v>28</v>
      </c>
    </row>
    <row r="108" spans="1:26" ht="13.5" customHeight="1">
      <c r="A108" s="140" t="s">
        <v>1</v>
      </c>
      <c r="B108" s="70" t="s">
        <v>36</v>
      </c>
      <c r="C108" s="24">
        <v>1</v>
      </c>
      <c r="D108" s="24">
        <v>4</v>
      </c>
      <c r="E108" s="24">
        <v>5</v>
      </c>
      <c r="F108" s="24"/>
      <c r="G108" s="24">
        <v>5</v>
      </c>
      <c r="H108" s="24">
        <v>5</v>
      </c>
      <c r="I108" s="24"/>
      <c r="J108" s="24">
        <v>1</v>
      </c>
      <c r="K108" s="24">
        <v>1</v>
      </c>
      <c r="L108" s="24">
        <v>4</v>
      </c>
      <c r="M108" s="24"/>
      <c r="N108" s="24">
        <v>4</v>
      </c>
      <c r="O108" s="24"/>
      <c r="P108" s="24"/>
      <c r="Q108" s="24"/>
      <c r="R108" s="24"/>
      <c r="S108" s="24"/>
      <c r="T108" s="24"/>
      <c r="U108" s="24"/>
      <c r="V108" s="24"/>
      <c r="W108" s="24"/>
      <c r="X108" s="24">
        <f>C108+F108+I108+L108+O108+R108+U108</f>
        <v>5</v>
      </c>
      <c r="Y108" s="24">
        <f>D108+G108+J108+M108+P108+S108+V108</f>
        <v>10</v>
      </c>
      <c r="Z108" s="24">
        <f>SUM(C108:Y108)/3</f>
        <v>15</v>
      </c>
    </row>
    <row r="109" spans="1:26" ht="13.5" customHeight="1">
      <c r="A109" s="141"/>
      <c r="B109" s="70" t="s">
        <v>104</v>
      </c>
      <c r="C109" s="24">
        <v>3</v>
      </c>
      <c r="D109" s="24">
        <v>2</v>
      </c>
      <c r="E109" s="24">
        <v>5</v>
      </c>
      <c r="F109" s="24">
        <v>1</v>
      </c>
      <c r="G109" s="24"/>
      <c r="H109" s="24">
        <v>1</v>
      </c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10"/>
      <c r="T109" s="24"/>
      <c r="U109" s="10"/>
      <c r="V109" s="10"/>
      <c r="W109" s="10"/>
      <c r="X109" s="10">
        <f aca="true" t="shared" si="74" ref="X109:X115">C109+F109+I109+L109+O109+R109+U109</f>
        <v>4</v>
      </c>
      <c r="Y109" s="10">
        <f aca="true" t="shared" si="75" ref="Y109:Y115">D109+G109+J109+M109+P109+S109+V109</f>
        <v>2</v>
      </c>
      <c r="Z109" s="24">
        <f aca="true" t="shared" si="76" ref="Z109:Z115">SUM(C109:Y109)/3</f>
        <v>6</v>
      </c>
    </row>
    <row r="110" spans="1:26" ht="13.5" customHeight="1">
      <c r="A110" s="141"/>
      <c r="B110" s="70" t="s">
        <v>8</v>
      </c>
      <c r="C110" s="24"/>
      <c r="D110" s="24">
        <v>1</v>
      </c>
      <c r="E110" s="24">
        <v>1</v>
      </c>
      <c r="F110" s="24"/>
      <c r="G110" s="24">
        <v>2</v>
      </c>
      <c r="H110" s="24">
        <v>2</v>
      </c>
      <c r="I110" s="24"/>
      <c r="J110" s="24">
        <v>1</v>
      </c>
      <c r="K110" s="24">
        <v>1</v>
      </c>
      <c r="L110" s="24"/>
      <c r="M110" s="24"/>
      <c r="N110" s="24"/>
      <c r="O110" s="24"/>
      <c r="P110" s="24">
        <v>2</v>
      </c>
      <c r="Q110" s="24">
        <v>2</v>
      </c>
      <c r="R110" s="24"/>
      <c r="S110" s="24"/>
      <c r="T110" s="24"/>
      <c r="U110" s="24"/>
      <c r="V110" s="24"/>
      <c r="W110" s="24"/>
      <c r="X110" s="10">
        <f t="shared" si="74"/>
        <v>0</v>
      </c>
      <c r="Y110" s="10">
        <f t="shared" si="75"/>
        <v>6</v>
      </c>
      <c r="Z110" s="24">
        <f t="shared" si="76"/>
        <v>6</v>
      </c>
    </row>
    <row r="111" spans="1:26" ht="13.5" customHeight="1">
      <c r="A111" s="141"/>
      <c r="B111" s="70" t="s">
        <v>105</v>
      </c>
      <c r="C111" s="24"/>
      <c r="D111" s="24"/>
      <c r="E111" s="24"/>
      <c r="F111" s="24">
        <v>1</v>
      </c>
      <c r="G111" s="24"/>
      <c r="H111" s="24">
        <v>1</v>
      </c>
      <c r="I111" s="24"/>
      <c r="J111" s="24"/>
      <c r="K111" s="24"/>
      <c r="L111" s="24"/>
      <c r="M111" s="24">
        <v>1</v>
      </c>
      <c r="N111" s="24">
        <v>1</v>
      </c>
      <c r="O111" s="24">
        <v>1</v>
      </c>
      <c r="P111" s="24">
        <v>1</v>
      </c>
      <c r="Q111" s="24">
        <v>2</v>
      </c>
      <c r="R111" s="10"/>
      <c r="S111" s="10"/>
      <c r="T111" s="10"/>
      <c r="U111" s="24"/>
      <c r="V111" s="24">
        <v>1</v>
      </c>
      <c r="W111" s="24">
        <v>1</v>
      </c>
      <c r="X111" s="10">
        <f t="shared" si="74"/>
        <v>2</v>
      </c>
      <c r="Y111" s="10">
        <f t="shared" si="75"/>
        <v>3</v>
      </c>
      <c r="Z111" s="24">
        <f t="shared" si="76"/>
        <v>5</v>
      </c>
    </row>
    <row r="112" spans="1:26" ht="13.5" customHeight="1">
      <c r="A112" s="141"/>
      <c r="B112" s="70" t="s">
        <v>25</v>
      </c>
      <c r="C112" s="24"/>
      <c r="D112" s="24">
        <v>1</v>
      </c>
      <c r="E112" s="24">
        <v>1</v>
      </c>
      <c r="F112" s="24"/>
      <c r="G112" s="24"/>
      <c r="H112" s="24"/>
      <c r="I112" s="24"/>
      <c r="J112" s="24">
        <v>1</v>
      </c>
      <c r="K112" s="24">
        <v>1</v>
      </c>
      <c r="L112" s="24"/>
      <c r="M112" s="24">
        <v>1</v>
      </c>
      <c r="N112" s="24">
        <v>1</v>
      </c>
      <c r="O112" s="24"/>
      <c r="P112" s="24"/>
      <c r="Q112" s="24"/>
      <c r="R112" s="24"/>
      <c r="S112" s="24"/>
      <c r="T112" s="24"/>
      <c r="U112" s="24"/>
      <c r="V112" s="24"/>
      <c r="W112" s="24"/>
      <c r="X112" s="10">
        <f t="shared" si="74"/>
        <v>0</v>
      </c>
      <c r="Y112" s="10">
        <f t="shared" si="75"/>
        <v>3</v>
      </c>
      <c r="Z112" s="24">
        <f t="shared" si="76"/>
        <v>3</v>
      </c>
    </row>
    <row r="113" spans="1:26" ht="13.5" customHeight="1">
      <c r="A113" s="141"/>
      <c r="B113" s="70" t="s">
        <v>14</v>
      </c>
      <c r="C113" s="24">
        <v>1</v>
      </c>
      <c r="D113" s="24">
        <v>1</v>
      </c>
      <c r="E113" s="24">
        <v>2</v>
      </c>
      <c r="F113" s="24"/>
      <c r="G113" s="24">
        <v>1</v>
      </c>
      <c r="H113" s="24">
        <v>1</v>
      </c>
      <c r="I113" s="24">
        <v>1</v>
      </c>
      <c r="J113" s="24">
        <v>1</v>
      </c>
      <c r="K113" s="24">
        <v>2</v>
      </c>
      <c r="L113" s="24"/>
      <c r="M113" s="24"/>
      <c r="N113" s="24"/>
      <c r="O113" s="24"/>
      <c r="P113" s="24"/>
      <c r="Q113" s="24"/>
      <c r="R113" s="92"/>
      <c r="S113" s="92"/>
      <c r="T113" s="92"/>
      <c r="U113" s="92"/>
      <c r="V113" s="92"/>
      <c r="W113" s="92"/>
      <c r="X113" s="10">
        <f t="shared" si="74"/>
        <v>2</v>
      </c>
      <c r="Y113" s="10">
        <f t="shared" si="75"/>
        <v>3</v>
      </c>
      <c r="Z113" s="24">
        <f t="shared" si="76"/>
        <v>5</v>
      </c>
    </row>
    <row r="114" spans="1:26" ht="13.5" customHeight="1">
      <c r="A114" s="141"/>
      <c r="B114" s="70" t="s">
        <v>2</v>
      </c>
      <c r="C114" s="24"/>
      <c r="D114" s="24"/>
      <c r="E114" s="24"/>
      <c r="F114" s="24"/>
      <c r="G114" s="24">
        <v>2</v>
      </c>
      <c r="H114" s="24">
        <v>2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>
        <f>C114+F114+I114+L114+O114+R114+V115</f>
        <v>0</v>
      </c>
      <c r="Y114" s="24">
        <f t="shared" si="75"/>
        <v>2</v>
      </c>
      <c r="Z114" s="24">
        <f>SUM(C114:Y114)/3</f>
        <v>2</v>
      </c>
    </row>
    <row r="115" spans="1:26" ht="13.5" customHeight="1">
      <c r="A115" s="141"/>
      <c r="B115" s="70" t="s">
        <v>28</v>
      </c>
      <c r="C115" s="24"/>
      <c r="D115" s="24"/>
      <c r="E115" s="24"/>
      <c r="F115" s="24"/>
      <c r="G115" s="24">
        <v>3</v>
      </c>
      <c r="H115" s="24">
        <v>3</v>
      </c>
      <c r="I115" s="24">
        <v>2</v>
      </c>
      <c r="J115" s="24">
        <v>1</v>
      </c>
      <c r="K115" s="24">
        <v>3</v>
      </c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10">
        <f t="shared" si="74"/>
        <v>2</v>
      </c>
      <c r="Y115" s="10">
        <f t="shared" si="75"/>
        <v>4</v>
      </c>
      <c r="Z115" s="24">
        <f t="shared" si="76"/>
        <v>6</v>
      </c>
    </row>
    <row r="116" spans="1:26" ht="13.5" customHeight="1">
      <c r="A116" s="144" t="s">
        <v>127</v>
      </c>
      <c r="B116" s="145"/>
      <c r="C116" s="90">
        <f>SUM(C108:C115)</f>
        <v>5</v>
      </c>
      <c r="D116" s="90">
        <f aca="true" t="shared" si="77" ref="D116:Z116">SUM(D108:D115)</f>
        <v>9</v>
      </c>
      <c r="E116" s="90">
        <f t="shared" si="77"/>
        <v>14</v>
      </c>
      <c r="F116" s="90">
        <f t="shared" si="77"/>
        <v>2</v>
      </c>
      <c r="G116" s="90">
        <f t="shared" si="77"/>
        <v>13</v>
      </c>
      <c r="H116" s="90">
        <f t="shared" si="77"/>
        <v>15</v>
      </c>
      <c r="I116" s="90">
        <f t="shared" si="77"/>
        <v>3</v>
      </c>
      <c r="J116" s="90">
        <f t="shared" si="77"/>
        <v>5</v>
      </c>
      <c r="K116" s="90">
        <f t="shared" si="77"/>
        <v>8</v>
      </c>
      <c r="L116" s="90">
        <f t="shared" si="77"/>
        <v>4</v>
      </c>
      <c r="M116" s="90">
        <f t="shared" si="77"/>
        <v>2</v>
      </c>
      <c r="N116" s="90">
        <f t="shared" si="77"/>
        <v>6</v>
      </c>
      <c r="O116" s="90">
        <f t="shared" si="77"/>
        <v>1</v>
      </c>
      <c r="P116" s="90">
        <f t="shared" si="77"/>
        <v>3</v>
      </c>
      <c r="Q116" s="90">
        <f t="shared" si="77"/>
        <v>4</v>
      </c>
      <c r="R116" s="90">
        <f t="shared" si="77"/>
        <v>0</v>
      </c>
      <c r="S116" s="90">
        <f t="shared" si="77"/>
        <v>0</v>
      </c>
      <c r="T116" s="90">
        <f t="shared" si="77"/>
        <v>0</v>
      </c>
      <c r="U116" s="90">
        <f t="shared" si="77"/>
        <v>0</v>
      </c>
      <c r="V116" s="90">
        <f t="shared" si="77"/>
        <v>1</v>
      </c>
      <c r="W116" s="90">
        <f t="shared" si="77"/>
        <v>1</v>
      </c>
      <c r="X116" s="90">
        <f t="shared" si="77"/>
        <v>15</v>
      </c>
      <c r="Y116" s="90">
        <f t="shared" si="77"/>
        <v>33</v>
      </c>
      <c r="Z116" s="90">
        <f t="shared" si="77"/>
        <v>48</v>
      </c>
    </row>
    <row r="117" spans="1:26" ht="13.5" customHeight="1">
      <c r="A117" s="131" t="s">
        <v>128</v>
      </c>
      <c r="B117" s="70" t="s">
        <v>106</v>
      </c>
      <c r="C117" s="24">
        <v>3</v>
      </c>
      <c r="D117" s="24">
        <v>1</v>
      </c>
      <c r="E117" s="24">
        <v>4</v>
      </c>
      <c r="F117" s="24"/>
      <c r="G117" s="24">
        <v>1</v>
      </c>
      <c r="H117" s="24">
        <v>1</v>
      </c>
      <c r="I117" s="24"/>
      <c r="J117" s="24">
        <v>1</v>
      </c>
      <c r="K117" s="24">
        <v>1</v>
      </c>
      <c r="L117" s="24"/>
      <c r="M117" s="24">
        <v>1</v>
      </c>
      <c r="N117" s="24">
        <v>1</v>
      </c>
      <c r="O117" s="24"/>
      <c r="P117" s="24"/>
      <c r="Q117" s="24"/>
      <c r="R117" s="90"/>
      <c r="S117" s="90"/>
      <c r="T117" s="90"/>
      <c r="U117" s="90"/>
      <c r="V117" s="90"/>
      <c r="W117" s="90"/>
      <c r="X117" s="10">
        <f aca="true" t="shared" si="78" ref="X117:Y119">C117+F117+I117+L117+O117+R117+U117</f>
        <v>3</v>
      </c>
      <c r="Y117" s="10">
        <f t="shared" si="78"/>
        <v>4</v>
      </c>
      <c r="Z117" s="24">
        <f>SUM(C117:Y117)/3</f>
        <v>7</v>
      </c>
    </row>
    <row r="118" spans="1:26" ht="13.5" customHeight="1">
      <c r="A118" s="126"/>
      <c r="B118" s="70" t="s">
        <v>26</v>
      </c>
      <c r="C118" s="24">
        <v>1</v>
      </c>
      <c r="D118" s="24">
        <v>1</v>
      </c>
      <c r="E118" s="24">
        <v>2</v>
      </c>
      <c r="F118" s="24"/>
      <c r="G118" s="24">
        <v>1</v>
      </c>
      <c r="H118" s="24">
        <v>1</v>
      </c>
      <c r="I118" s="24"/>
      <c r="J118" s="24">
        <v>2</v>
      </c>
      <c r="K118" s="24">
        <v>2</v>
      </c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10">
        <f t="shared" si="78"/>
        <v>1</v>
      </c>
      <c r="Y118" s="10">
        <f t="shared" si="78"/>
        <v>4</v>
      </c>
      <c r="Z118" s="24">
        <f>SUM(C118:Y118)/3</f>
        <v>5</v>
      </c>
    </row>
    <row r="119" spans="1:26" ht="13.5" customHeight="1">
      <c r="A119" s="127"/>
      <c r="B119" s="70" t="s">
        <v>23</v>
      </c>
      <c r="C119" s="24"/>
      <c r="D119" s="24">
        <v>1</v>
      </c>
      <c r="E119" s="24">
        <v>1</v>
      </c>
      <c r="F119" s="24">
        <v>1</v>
      </c>
      <c r="G119" s="24"/>
      <c r="H119" s="24">
        <v>1</v>
      </c>
      <c r="I119" s="24"/>
      <c r="J119" s="24"/>
      <c r="K119" s="24"/>
      <c r="L119" s="24">
        <v>1</v>
      </c>
      <c r="M119" s="24">
        <v>1</v>
      </c>
      <c r="N119" s="24">
        <v>2</v>
      </c>
      <c r="O119" s="24">
        <v>1</v>
      </c>
      <c r="P119" s="24">
        <v>2</v>
      </c>
      <c r="Q119" s="24">
        <v>3</v>
      </c>
      <c r="R119" s="24"/>
      <c r="S119" s="24"/>
      <c r="T119" s="24"/>
      <c r="U119" s="24">
        <v>1</v>
      </c>
      <c r="V119" s="24">
        <v>1</v>
      </c>
      <c r="W119" s="24">
        <v>2</v>
      </c>
      <c r="X119" s="24">
        <f t="shared" si="78"/>
        <v>4</v>
      </c>
      <c r="Y119" s="24">
        <f t="shared" si="78"/>
        <v>5</v>
      </c>
      <c r="Z119" s="24">
        <f>SUM(C119:Y119)/3</f>
        <v>9</v>
      </c>
    </row>
    <row r="120" spans="1:26" ht="13.5" customHeight="1">
      <c r="A120" s="144" t="s">
        <v>129</v>
      </c>
      <c r="B120" s="145"/>
      <c r="C120" s="90">
        <f>SUM(C117:C119)</f>
        <v>4</v>
      </c>
      <c r="D120" s="90">
        <f aca="true" t="shared" si="79" ref="D120:Z120">SUM(D117:D119)</f>
        <v>3</v>
      </c>
      <c r="E120" s="90">
        <f t="shared" si="79"/>
        <v>7</v>
      </c>
      <c r="F120" s="90">
        <f t="shared" si="79"/>
        <v>1</v>
      </c>
      <c r="G120" s="90">
        <f t="shared" si="79"/>
        <v>2</v>
      </c>
      <c r="H120" s="90">
        <f t="shared" si="79"/>
        <v>3</v>
      </c>
      <c r="I120" s="90">
        <f t="shared" si="79"/>
        <v>0</v>
      </c>
      <c r="J120" s="90">
        <f t="shared" si="79"/>
        <v>3</v>
      </c>
      <c r="K120" s="90">
        <f t="shared" si="79"/>
        <v>3</v>
      </c>
      <c r="L120" s="90">
        <f t="shared" si="79"/>
        <v>1</v>
      </c>
      <c r="M120" s="90">
        <f t="shared" si="79"/>
        <v>2</v>
      </c>
      <c r="N120" s="90">
        <f t="shared" si="79"/>
        <v>3</v>
      </c>
      <c r="O120" s="90">
        <f t="shared" si="79"/>
        <v>1</v>
      </c>
      <c r="P120" s="90">
        <f t="shared" si="79"/>
        <v>2</v>
      </c>
      <c r="Q120" s="90">
        <f t="shared" si="79"/>
        <v>3</v>
      </c>
      <c r="R120" s="90">
        <f t="shared" si="79"/>
        <v>0</v>
      </c>
      <c r="S120" s="90">
        <f t="shared" si="79"/>
        <v>0</v>
      </c>
      <c r="T120" s="90">
        <f t="shared" si="79"/>
        <v>0</v>
      </c>
      <c r="U120" s="90">
        <f t="shared" si="79"/>
        <v>1</v>
      </c>
      <c r="V120" s="90">
        <f t="shared" si="79"/>
        <v>1</v>
      </c>
      <c r="W120" s="90">
        <f t="shared" si="79"/>
        <v>2</v>
      </c>
      <c r="X120" s="90">
        <f t="shared" si="79"/>
        <v>8</v>
      </c>
      <c r="Y120" s="90">
        <f t="shared" si="79"/>
        <v>13</v>
      </c>
      <c r="Z120" s="90">
        <f t="shared" si="79"/>
        <v>21</v>
      </c>
    </row>
    <row r="121" spans="1:26" ht="13.5" customHeight="1">
      <c r="A121" s="134" t="s">
        <v>130</v>
      </c>
      <c r="B121" s="31" t="s">
        <v>15</v>
      </c>
      <c r="C121" s="24">
        <v>2</v>
      </c>
      <c r="D121" s="24">
        <v>1</v>
      </c>
      <c r="E121" s="24">
        <v>3</v>
      </c>
      <c r="F121" s="24"/>
      <c r="G121" s="24">
        <v>1</v>
      </c>
      <c r="H121" s="24">
        <v>1</v>
      </c>
      <c r="I121" s="24">
        <v>1</v>
      </c>
      <c r="J121" s="24"/>
      <c r="K121" s="24">
        <v>1</v>
      </c>
      <c r="L121" s="24">
        <v>4</v>
      </c>
      <c r="M121" s="24"/>
      <c r="N121" s="24">
        <v>4</v>
      </c>
      <c r="O121" s="24"/>
      <c r="P121" s="24"/>
      <c r="Q121" s="24"/>
      <c r="R121" s="92"/>
      <c r="S121" s="92"/>
      <c r="T121" s="92"/>
      <c r="U121" s="24"/>
      <c r="V121" s="24"/>
      <c r="W121" s="24"/>
      <c r="X121" s="92">
        <f>C121+F121+I121+L121+O121+R121+U121</f>
        <v>7</v>
      </c>
      <c r="Y121" s="92">
        <f>D121+G121+J121+M121+P121+S121+V121</f>
        <v>2</v>
      </c>
      <c r="Z121" s="92">
        <f>SUM(C121:Y121)/3</f>
        <v>9</v>
      </c>
    </row>
    <row r="122" spans="1:26" ht="13.5" customHeight="1">
      <c r="A122" s="132"/>
      <c r="B122" s="70" t="s">
        <v>22</v>
      </c>
      <c r="C122" s="24">
        <v>1</v>
      </c>
      <c r="D122" s="24">
        <v>1</v>
      </c>
      <c r="E122" s="24">
        <v>2</v>
      </c>
      <c r="F122" s="24">
        <v>1</v>
      </c>
      <c r="G122" s="24"/>
      <c r="H122" s="24">
        <v>1</v>
      </c>
      <c r="I122" s="24"/>
      <c r="J122" s="24"/>
      <c r="K122" s="24"/>
      <c r="L122" s="24"/>
      <c r="M122" s="24">
        <v>3</v>
      </c>
      <c r="N122" s="24">
        <v>3</v>
      </c>
      <c r="O122" s="24"/>
      <c r="P122" s="24"/>
      <c r="Q122" s="24"/>
      <c r="R122" s="92"/>
      <c r="S122" s="92"/>
      <c r="T122" s="92"/>
      <c r="U122" s="92"/>
      <c r="V122" s="92"/>
      <c r="W122" s="92"/>
      <c r="X122" s="10">
        <f aca="true" t="shared" si="80" ref="X122:Y128">C122+F122+I122+L122+O122+R122+U122</f>
        <v>2</v>
      </c>
      <c r="Y122" s="10">
        <f aca="true" t="shared" si="81" ref="Y122:Y128">D122+G122+J122+M122+P122+S122+V122</f>
        <v>4</v>
      </c>
      <c r="Z122" s="24">
        <f aca="true" t="shared" si="82" ref="Z122:Z128">SUM(C122:Y122)/3</f>
        <v>6</v>
      </c>
    </row>
    <row r="123" spans="1:26" ht="13.5" customHeight="1">
      <c r="A123" s="132"/>
      <c r="B123" s="70" t="s">
        <v>107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10">
        <f t="shared" si="80"/>
        <v>0</v>
      </c>
      <c r="Y123" s="10">
        <f t="shared" si="81"/>
        <v>0</v>
      </c>
      <c r="Z123" s="24">
        <f t="shared" si="82"/>
        <v>0</v>
      </c>
    </row>
    <row r="124" spans="1:26" ht="13.5" customHeight="1">
      <c r="A124" s="132"/>
      <c r="B124" s="70" t="s">
        <v>32</v>
      </c>
      <c r="C124" s="24"/>
      <c r="D124" s="24"/>
      <c r="E124" s="24"/>
      <c r="F124" s="24"/>
      <c r="G124" s="24"/>
      <c r="H124" s="24"/>
      <c r="I124" s="24"/>
      <c r="J124" s="24">
        <v>2</v>
      </c>
      <c r="K124" s="24">
        <v>2</v>
      </c>
      <c r="L124" s="24"/>
      <c r="M124" s="24"/>
      <c r="N124" s="24"/>
      <c r="O124" s="24"/>
      <c r="P124" s="24"/>
      <c r="Q124" s="24"/>
      <c r="R124" s="10"/>
      <c r="S124" s="10"/>
      <c r="T124" s="24"/>
      <c r="U124" s="24">
        <v>1</v>
      </c>
      <c r="V124" s="24"/>
      <c r="W124" s="10">
        <v>1</v>
      </c>
      <c r="X124" s="10">
        <f t="shared" si="80"/>
        <v>1</v>
      </c>
      <c r="Y124" s="10">
        <f t="shared" si="81"/>
        <v>2</v>
      </c>
      <c r="Z124" s="24">
        <f t="shared" si="82"/>
        <v>3</v>
      </c>
    </row>
    <row r="125" spans="1:26" ht="13.5" customHeight="1">
      <c r="A125" s="132"/>
      <c r="B125" s="70" t="s">
        <v>20</v>
      </c>
      <c r="C125" s="24"/>
      <c r="D125" s="24">
        <v>1</v>
      </c>
      <c r="E125" s="24">
        <v>1</v>
      </c>
      <c r="F125" s="24"/>
      <c r="G125" s="24">
        <v>1</v>
      </c>
      <c r="H125" s="24">
        <v>1</v>
      </c>
      <c r="I125" s="24"/>
      <c r="J125" s="24">
        <v>1</v>
      </c>
      <c r="K125" s="24">
        <v>1</v>
      </c>
      <c r="L125" s="24">
        <v>1</v>
      </c>
      <c r="M125" s="24">
        <v>1</v>
      </c>
      <c r="N125" s="24">
        <v>2</v>
      </c>
      <c r="O125" s="24"/>
      <c r="P125" s="24"/>
      <c r="Q125" s="24"/>
      <c r="R125" s="92"/>
      <c r="S125" s="92"/>
      <c r="T125" s="92"/>
      <c r="U125" s="92"/>
      <c r="V125" s="92"/>
      <c r="W125" s="92"/>
      <c r="X125" s="10">
        <f t="shared" si="80"/>
        <v>1</v>
      </c>
      <c r="Y125" s="10">
        <f t="shared" si="81"/>
        <v>4</v>
      </c>
      <c r="Z125" s="24">
        <f t="shared" si="82"/>
        <v>5</v>
      </c>
    </row>
    <row r="126" spans="1:26" ht="13.5" customHeight="1">
      <c r="A126" s="132"/>
      <c r="B126" s="70" t="s">
        <v>19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>
        <v>2</v>
      </c>
      <c r="N126" s="24">
        <v>2</v>
      </c>
      <c r="O126" s="24"/>
      <c r="P126" s="24"/>
      <c r="Q126" s="24"/>
      <c r="R126" s="24"/>
      <c r="S126" s="10"/>
      <c r="T126" s="24"/>
      <c r="U126" s="10"/>
      <c r="V126" s="10"/>
      <c r="W126" s="10"/>
      <c r="X126" s="10">
        <f t="shared" si="80"/>
        <v>0</v>
      </c>
      <c r="Y126" s="10">
        <f t="shared" si="81"/>
        <v>2</v>
      </c>
      <c r="Z126" s="24">
        <f t="shared" si="82"/>
        <v>2</v>
      </c>
    </row>
    <row r="127" spans="1:26" ht="13.5" customHeight="1">
      <c r="A127" s="132"/>
      <c r="B127" s="31" t="s">
        <v>3</v>
      </c>
      <c r="C127" s="24"/>
      <c r="D127" s="24">
        <v>2</v>
      </c>
      <c r="E127" s="24">
        <v>2</v>
      </c>
      <c r="F127" s="24"/>
      <c r="G127" s="24">
        <v>1</v>
      </c>
      <c r="H127" s="24">
        <v>1</v>
      </c>
      <c r="I127" s="24">
        <v>1</v>
      </c>
      <c r="J127" s="24"/>
      <c r="K127" s="24">
        <v>1</v>
      </c>
      <c r="L127" s="24"/>
      <c r="M127" s="24">
        <v>1</v>
      </c>
      <c r="N127" s="24">
        <v>1</v>
      </c>
      <c r="O127" s="24"/>
      <c r="P127" s="24"/>
      <c r="Q127" s="24"/>
      <c r="R127" s="92"/>
      <c r="S127" s="92"/>
      <c r="T127" s="92"/>
      <c r="U127" s="24"/>
      <c r="V127" s="24"/>
      <c r="W127" s="24"/>
      <c r="X127" s="92">
        <f t="shared" si="80"/>
        <v>1</v>
      </c>
      <c r="Y127" s="92">
        <f t="shared" si="80"/>
        <v>4</v>
      </c>
      <c r="Z127" s="92">
        <f>SUM(C127:Y127)/3</f>
        <v>5</v>
      </c>
    </row>
    <row r="128" spans="1:26" ht="13.5" customHeight="1">
      <c r="A128" s="133"/>
      <c r="B128" s="70" t="s">
        <v>10</v>
      </c>
      <c r="C128" s="24">
        <v>1</v>
      </c>
      <c r="D128" s="24">
        <v>1</v>
      </c>
      <c r="E128" s="24">
        <v>2</v>
      </c>
      <c r="F128" s="24">
        <v>1</v>
      </c>
      <c r="G128" s="24"/>
      <c r="H128" s="24">
        <v>1</v>
      </c>
      <c r="I128" s="24">
        <v>1</v>
      </c>
      <c r="J128" s="24"/>
      <c r="K128" s="24">
        <v>1</v>
      </c>
      <c r="L128" s="24">
        <v>2</v>
      </c>
      <c r="M128" s="24">
        <v>2</v>
      </c>
      <c r="N128" s="24">
        <v>4</v>
      </c>
      <c r="O128" s="24"/>
      <c r="P128" s="24"/>
      <c r="Q128" s="24"/>
      <c r="R128" s="24"/>
      <c r="S128" s="24"/>
      <c r="T128" s="24"/>
      <c r="U128" s="24"/>
      <c r="V128" s="24"/>
      <c r="W128" s="24"/>
      <c r="X128" s="10">
        <f t="shared" si="80"/>
        <v>5</v>
      </c>
      <c r="Y128" s="10">
        <f t="shared" si="81"/>
        <v>3</v>
      </c>
      <c r="Z128" s="24">
        <f t="shared" si="82"/>
        <v>8</v>
      </c>
    </row>
    <row r="129" spans="1:26" ht="13.5" customHeight="1">
      <c r="A129" s="144" t="s">
        <v>131</v>
      </c>
      <c r="B129" s="145"/>
      <c r="C129" s="90">
        <f>SUM(C121:C128)</f>
        <v>4</v>
      </c>
      <c r="D129" s="90">
        <f aca="true" t="shared" si="83" ref="D129:Z129">SUM(D121:D128)</f>
        <v>6</v>
      </c>
      <c r="E129" s="90">
        <f t="shared" si="83"/>
        <v>10</v>
      </c>
      <c r="F129" s="90">
        <f t="shared" si="83"/>
        <v>2</v>
      </c>
      <c r="G129" s="90">
        <f t="shared" si="83"/>
        <v>3</v>
      </c>
      <c r="H129" s="90">
        <f t="shared" si="83"/>
        <v>5</v>
      </c>
      <c r="I129" s="90">
        <f t="shared" si="83"/>
        <v>3</v>
      </c>
      <c r="J129" s="90">
        <f t="shared" si="83"/>
        <v>3</v>
      </c>
      <c r="K129" s="90">
        <f t="shared" si="83"/>
        <v>6</v>
      </c>
      <c r="L129" s="90">
        <f t="shared" si="83"/>
        <v>7</v>
      </c>
      <c r="M129" s="90">
        <f t="shared" si="83"/>
        <v>9</v>
      </c>
      <c r="N129" s="90">
        <f t="shared" si="83"/>
        <v>16</v>
      </c>
      <c r="O129" s="90">
        <f t="shared" si="83"/>
        <v>0</v>
      </c>
      <c r="P129" s="90">
        <f t="shared" si="83"/>
        <v>0</v>
      </c>
      <c r="Q129" s="90">
        <f t="shared" si="83"/>
        <v>0</v>
      </c>
      <c r="R129" s="90">
        <f t="shared" si="83"/>
        <v>0</v>
      </c>
      <c r="S129" s="90">
        <f t="shared" si="83"/>
        <v>0</v>
      </c>
      <c r="T129" s="90">
        <f t="shared" si="83"/>
        <v>0</v>
      </c>
      <c r="U129" s="90">
        <f t="shared" si="83"/>
        <v>1</v>
      </c>
      <c r="V129" s="90">
        <f t="shared" si="83"/>
        <v>0</v>
      </c>
      <c r="W129" s="90">
        <f t="shared" si="83"/>
        <v>1</v>
      </c>
      <c r="X129" s="90">
        <f t="shared" si="83"/>
        <v>17</v>
      </c>
      <c r="Y129" s="90">
        <f t="shared" si="83"/>
        <v>21</v>
      </c>
      <c r="Z129" s="90">
        <f t="shared" si="83"/>
        <v>38</v>
      </c>
    </row>
    <row r="130" spans="1:26" ht="13.5" customHeight="1">
      <c r="A130" s="128" t="s">
        <v>108</v>
      </c>
      <c r="B130" s="93" t="s">
        <v>34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10">
        <f aca="true" t="shared" si="84" ref="X130:Y133">C130+F130+I130+L130+O130+R130+U130</f>
        <v>0</v>
      </c>
      <c r="Y130" s="10">
        <f t="shared" si="84"/>
        <v>0</v>
      </c>
      <c r="Z130" s="24">
        <f>SUM(C130:Y130)/3</f>
        <v>0</v>
      </c>
    </row>
    <row r="131" spans="1:26" ht="13.5" customHeight="1">
      <c r="A131" s="129"/>
      <c r="B131" s="70" t="s">
        <v>109</v>
      </c>
      <c r="C131" s="24"/>
      <c r="D131" s="24"/>
      <c r="E131" s="24"/>
      <c r="F131" s="24">
        <v>1</v>
      </c>
      <c r="G131" s="24"/>
      <c r="H131" s="24">
        <v>1</v>
      </c>
      <c r="I131" s="24">
        <v>5</v>
      </c>
      <c r="J131" s="24">
        <v>3</v>
      </c>
      <c r="K131" s="24">
        <v>8</v>
      </c>
      <c r="L131" s="24">
        <v>5</v>
      </c>
      <c r="M131" s="24">
        <v>1</v>
      </c>
      <c r="N131" s="24">
        <v>6</v>
      </c>
      <c r="O131" s="24"/>
      <c r="P131" s="24"/>
      <c r="Q131" s="24"/>
      <c r="R131" s="94"/>
      <c r="S131" s="94"/>
      <c r="T131" s="94"/>
      <c r="U131" s="94"/>
      <c r="V131" s="94"/>
      <c r="W131" s="94"/>
      <c r="X131" s="10">
        <f t="shared" si="84"/>
        <v>11</v>
      </c>
      <c r="Y131" s="10">
        <f t="shared" si="84"/>
        <v>4</v>
      </c>
      <c r="Z131" s="24">
        <f>SUM(C131:Y131)/3</f>
        <v>15</v>
      </c>
    </row>
    <row r="132" spans="1:26" ht="13.5" customHeight="1">
      <c r="A132" s="129"/>
      <c r="B132" s="70" t="s">
        <v>110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94"/>
      <c r="S132" s="94"/>
      <c r="T132" s="94"/>
      <c r="U132" s="94"/>
      <c r="V132" s="94"/>
      <c r="W132" s="94"/>
      <c r="X132" s="10">
        <f t="shared" si="84"/>
        <v>0</v>
      </c>
      <c r="Y132" s="10">
        <f t="shared" si="84"/>
        <v>0</v>
      </c>
      <c r="Z132" s="24">
        <f>SUM(C132:Y132)/3</f>
        <v>0</v>
      </c>
    </row>
    <row r="133" spans="1:26" ht="13.5" customHeight="1">
      <c r="A133" s="130"/>
      <c r="B133" s="70" t="s">
        <v>111</v>
      </c>
      <c r="C133" s="24">
        <v>1</v>
      </c>
      <c r="D133" s="24">
        <v>1</v>
      </c>
      <c r="E133" s="24">
        <v>2</v>
      </c>
      <c r="F133" s="24">
        <v>2</v>
      </c>
      <c r="G133" s="24"/>
      <c r="H133" s="24">
        <v>2</v>
      </c>
      <c r="I133" s="24">
        <v>1</v>
      </c>
      <c r="J133" s="24"/>
      <c r="K133" s="24">
        <v>1</v>
      </c>
      <c r="L133" s="24">
        <v>4</v>
      </c>
      <c r="M133" s="24"/>
      <c r="N133" s="24">
        <v>4</v>
      </c>
      <c r="O133" s="24"/>
      <c r="P133" s="24"/>
      <c r="Q133" s="24"/>
      <c r="R133" s="10"/>
      <c r="S133" s="10"/>
      <c r="T133" s="10"/>
      <c r="U133" s="10"/>
      <c r="V133" s="10"/>
      <c r="W133" s="10"/>
      <c r="X133" s="10">
        <f t="shared" si="84"/>
        <v>8</v>
      </c>
      <c r="Y133" s="10">
        <f t="shared" si="84"/>
        <v>1</v>
      </c>
      <c r="Z133" s="24">
        <f>SUM(C133:Y133)/3</f>
        <v>9</v>
      </c>
    </row>
    <row r="134" spans="1:26" ht="13.5" customHeight="1">
      <c r="A134" s="154" t="s">
        <v>132</v>
      </c>
      <c r="B134" s="155"/>
      <c r="C134" s="90">
        <f>SUM(C130:C133)</f>
        <v>1</v>
      </c>
      <c r="D134" s="90">
        <f aca="true" t="shared" si="85" ref="D134:Z134">SUM(D130:D133)</f>
        <v>1</v>
      </c>
      <c r="E134" s="90">
        <f t="shared" si="85"/>
        <v>2</v>
      </c>
      <c r="F134" s="90">
        <f t="shared" si="85"/>
        <v>3</v>
      </c>
      <c r="G134" s="90">
        <f t="shared" si="85"/>
        <v>0</v>
      </c>
      <c r="H134" s="90">
        <f t="shared" si="85"/>
        <v>3</v>
      </c>
      <c r="I134" s="90">
        <f t="shared" si="85"/>
        <v>6</v>
      </c>
      <c r="J134" s="90">
        <f t="shared" si="85"/>
        <v>3</v>
      </c>
      <c r="K134" s="90">
        <f t="shared" si="85"/>
        <v>9</v>
      </c>
      <c r="L134" s="90">
        <f t="shared" si="85"/>
        <v>9</v>
      </c>
      <c r="M134" s="90">
        <f t="shared" si="85"/>
        <v>1</v>
      </c>
      <c r="N134" s="90">
        <f t="shared" si="85"/>
        <v>10</v>
      </c>
      <c r="O134" s="90">
        <f t="shared" si="85"/>
        <v>0</v>
      </c>
      <c r="P134" s="90">
        <f t="shared" si="85"/>
        <v>0</v>
      </c>
      <c r="Q134" s="90">
        <f t="shared" si="85"/>
        <v>0</v>
      </c>
      <c r="R134" s="90">
        <f t="shared" si="85"/>
        <v>0</v>
      </c>
      <c r="S134" s="90">
        <f t="shared" si="85"/>
        <v>0</v>
      </c>
      <c r="T134" s="90">
        <f t="shared" si="85"/>
        <v>0</v>
      </c>
      <c r="U134" s="90">
        <f t="shared" si="85"/>
        <v>0</v>
      </c>
      <c r="V134" s="90">
        <f t="shared" si="85"/>
        <v>0</v>
      </c>
      <c r="W134" s="90">
        <f t="shared" si="85"/>
        <v>0</v>
      </c>
      <c r="X134" s="90">
        <f t="shared" si="85"/>
        <v>19</v>
      </c>
      <c r="Y134" s="90">
        <f t="shared" si="85"/>
        <v>5</v>
      </c>
      <c r="Z134" s="90">
        <f t="shared" si="85"/>
        <v>24</v>
      </c>
    </row>
    <row r="135" spans="1:26" ht="13.5" customHeight="1">
      <c r="A135" s="142" t="s">
        <v>46</v>
      </c>
      <c r="B135" s="143"/>
      <c r="C135" s="90">
        <f>SUM(C134,C129,C120,C116,C107,C100)</f>
        <v>16</v>
      </c>
      <c r="D135" s="90">
        <f aca="true" t="shared" si="86" ref="D135:Z135">SUM(D134,D129,D120,D116,D107,D100)</f>
        <v>34</v>
      </c>
      <c r="E135" s="90">
        <f t="shared" si="86"/>
        <v>50</v>
      </c>
      <c r="F135" s="90">
        <f t="shared" si="86"/>
        <v>11</v>
      </c>
      <c r="G135" s="90">
        <f t="shared" si="86"/>
        <v>34</v>
      </c>
      <c r="H135" s="90">
        <f t="shared" si="86"/>
        <v>45</v>
      </c>
      <c r="I135" s="90">
        <f t="shared" si="86"/>
        <v>16</v>
      </c>
      <c r="J135" s="90">
        <f t="shared" si="86"/>
        <v>43</v>
      </c>
      <c r="K135" s="90">
        <f t="shared" si="86"/>
        <v>59</v>
      </c>
      <c r="L135" s="90">
        <f t="shared" si="86"/>
        <v>30</v>
      </c>
      <c r="M135" s="90">
        <f t="shared" si="86"/>
        <v>30</v>
      </c>
      <c r="N135" s="90">
        <f t="shared" si="86"/>
        <v>60</v>
      </c>
      <c r="O135" s="90">
        <f t="shared" si="86"/>
        <v>2</v>
      </c>
      <c r="P135" s="90">
        <f t="shared" si="86"/>
        <v>5</v>
      </c>
      <c r="Q135" s="90">
        <f t="shared" si="86"/>
        <v>7</v>
      </c>
      <c r="R135" s="90">
        <f t="shared" si="86"/>
        <v>0</v>
      </c>
      <c r="S135" s="90">
        <f t="shared" si="86"/>
        <v>0</v>
      </c>
      <c r="T135" s="90">
        <f t="shared" si="86"/>
        <v>0</v>
      </c>
      <c r="U135" s="90">
        <f t="shared" si="86"/>
        <v>2</v>
      </c>
      <c r="V135" s="90">
        <f t="shared" si="86"/>
        <v>2</v>
      </c>
      <c r="W135" s="90">
        <f t="shared" si="86"/>
        <v>4</v>
      </c>
      <c r="X135" s="90">
        <f t="shared" si="86"/>
        <v>77</v>
      </c>
      <c r="Y135" s="90">
        <f t="shared" si="86"/>
        <v>148</v>
      </c>
      <c r="Z135" s="90">
        <f t="shared" si="86"/>
        <v>225</v>
      </c>
    </row>
  </sheetData>
  <mergeCells count="69">
    <mergeCell ref="A31:A38"/>
    <mergeCell ref="A4:A9"/>
    <mergeCell ref="A11:A16"/>
    <mergeCell ref="A18:A25"/>
    <mergeCell ref="A27:A29"/>
    <mergeCell ref="A108:A115"/>
    <mergeCell ref="A116:B116"/>
    <mergeCell ref="A135:B135"/>
    <mergeCell ref="A129:B129"/>
    <mergeCell ref="A134:B134"/>
    <mergeCell ref="A120:B120"/>
    <mergeCell ref="A117:A119"/>
    <mergeCell ref="A94:A99"/>
    <mergeCell ref="A100:B100"/>
    <mergeCell ref="A101:A106"/>
    <mergeCell ref="A107:B107"/>
    <mergeCell ref="A2:B3"/>
    <mergeCell ref="A10:B10"/>
    <mergeCell ref="A17:B17"/>
    <mergeCell ref="A1:Z1"/>
    <mergeCell ref="O2:Q2"/>
    <mergeCell ref="R2:T2"/>
    <mergeCell ref="U2:W2"/>
    <mergeCell ref="X2:Z2"/>
    <mergeCell ref="C2:E2"/>
    <mergeCell ref="F2:H2"/>
    <mergeCell ref="R47:T47"/>
    <mergeCell ref="U47:W47"/>
    <mergeCell ref="L47:N47"/>
    <mergeCell ref="O47:Q47"/>
    <mergeCell ref="F47:H47"/>
    <mergeCell ref="I47:K47"/>
    <mergeCell ref="I2:K2"/>
    <mergeCell ref="L2:N2"/>
    <mergeCell ref="A56:A61"/>
    <mergeCell ref="A63:A70"/>
    <mergeCell ref="X47:Z47"/>
    <mergeCell ref="A26:B26"/>
    <mergeCell ref="A30:B30"/>
    <mergeCell ref="A39:B39"/>
    <mergeCell ref="A45:B45"/>
    <mergeCell ref="A44:B44"/>
    <mergeCell ref="A46:Z46"/>
    <mergeCell ref="C47:E47"/>
    <mergeCell ref="X92:Z92"/>
    <mergeCell ref="A90:B90"/>
    <mergeCell ref="A91:Z91"/>
    <mergeCell ref="A92:B93"/>
    <mergeCell ref="C92:E92"/>
    <mergeCell ref="F92:H92"/>
    <mergeCell ref="I92:K92"/>
    <mergeCell ref="L92:N92"/>
    <mergeCell ref="O92:Q92"/>
    <mergeCell ref="U92:W92"/>
    <mergeCell ref="R92:T92"/>
    <mergeCell ref="A72:A74"/>
    <mergeCell ref="A89:B89"/>
    <mergeCell ref="A75:B75"/>
    <mergeCell ref="A84:B84"/>
    <mergeCell ref="A40:A43"/>
    <mergeCell ref="A130:A133"/>
    <mergeCell ref="A85:A88"/>
    <mergeCell ref="A76:A83"/>
    <mergeCell ref="A121:A128"/>
    <mergeCell ref="A55:B55"/>
    <mergeCell ref="A62:B62"/>
    <mergeCell ref="A71:B71"/>
    <mergeCell ref="A47:B48"/>
    <mergeCell ref="A49:A54"/>
  </mergeCells>
  <printOptions horizontalCentered="1"/>
  <pageMargins left="0.2362204724409449" right="0.2362204724409449" top="0.2362204724409449" bottom="0.2362204724409449" header="0.15748031496062992" footer="0.15748031496062992"/>
  <pageSetup horizontalDpi="600" verticalDpi="600" orientation="landscape" paperSize="9" scale="95" r:id="rId2"/>
  <rowBreaks count="2" manualBreakCount="2">
    <brk id="45" max="255" man="1"/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tnua</cp:lastModifiedBy>
  <cp:lastPrinted>2010-10-07T01:16:24Z</cp:lastPrinted>
  <dcterms:created xsi:type="dcterms:W3CDTF">2009-10-02T09:33:48Z</dcterms:created>
  <dcterms:modified xsi:type="dcterms:W3CDTF">2010-10-12T00:57:48Z</dcterms:modified>
  <cp:category/>
  <cp:version/>
  <cp:contentType/>
  <cp:contentStatus/>
</cp:coreProperties>
</file>